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760"/>
  </bookViews>
  <sheets>
    <sheet name="с учетом проверки" sheetId="2" r:id="rId1"/>
  </sheets>
  <definedNames>
    <definedName name="_xlnm.Print_Titles" localSheetId="0">'с учетом проверки'!$A:$B</definedName>
  </definedNames>
  <calcPr calcId="125725"/>
</workbook>
</file>

<file path=xl/calcChain.xml><?xml version="1.0" encoding="utf-8"?>
<calcChain xmlns="http://schemas.openxmlformats.org/spreadsheetml/2006/main">
  <c r="AR11" i="2"/>
  <c r="AP11" s="1"/>
  <c r="AR12"/>
  <c r="AP12" s="1"/>
  <c r="AR13"/>
  <c r="AP13" s="1"/>
  <c r="AR14"/>
  <c r="AP14" s="1"/>
  <c r="AR15"/>
  <c r="AP15" s="1"/>
  <c r="AR16"/>
  <c r="AP16" s="1"/>
  <c r="AR17"/>
  <c r="AP17" s="1"/>
  <c r="AR18"/>
  <c r="AP18" s="1"/>
  <c r="AR19"/>
  <c r="AP19" s="1"/>
  <c r="AR20"/>
  <c r="AP20" s="1"/>
  <c r="AR21"/>
  <c r="AP21" s="1"/>
  <c r="AR22"/>
  <c r="AP22" s="1"/>
  <c r="AR23"/>
  <c r="AP23" s="1"/>
  <c r="AR24"/>
  <c r="AP24" s="1"/>
  <c r="AR25"/>
  <c r="AP25" s="1"/>
  <c r="AR26"/>
  <c r="AP26" s="1"/>
  <c r="AR27"/>
  <c r="AP27" s="1"/>
  <c r="AR28"/>
  <c r="AP28" s="1"/>
  <c r="AR29"/>
  <c r="AP29" s="1"/>
  <c r="AR30"/>
  <c r="AP30" s="1"/>
  <c r="AR31"/>
  <c r="AP31" s="1"/>
  <c r="AR32"/>
  <c r="AP32" s="1"/>
  <c r="AR33"/>
  <c r="AP33" s="1"/>
  <c r="AR34"/>
  <c r="AP34" s="1"/>
  <c r="AR35"/>
  <c r="AP35" s="1"/>
  <c r="AR36"/>
  <c r="AP36" s="1"/>
  <c r="AR37"/>
  <c r="AP37" s="1"/>
  <c r="AR38"/>
  <c r="AP38" s="1"/>
  <c r="AR39"/>
  <c r="AP39" s="1"/>
  <c r="AR40"/>
  <c r="AP40" s="1"/>
  <c r="AR41"/>
  <c r="AP41" s="1"/>
  <c r="AR42"/>
  <c r="AP42" s="1"/>
  <c r="AR43"/>
  <c r="AP43" s="1"/>
  <c r="AR44"/>
  <c r="AP44" s="1"/>
  <c r="AR45"/>
  <c r="AP45" s="1"/>
  <c r="AR46"/>
  <c r="AP46" s="1"/>
  <c r="AR10"/>
  <c r="AP10" s="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10"/>
  <c r="Z11"/>
  <c r="Y11" s="1"/>
  <c r="Z12"/>
  <c r="Y12" s="1"/>
  <c r="Z13"/>
  <c r="Y13" s="1"/>
  <c r="Z14"/>
  <c r="Y14" s="1"/>
  <c r="Z15"/>
  <c r="Y15" s="1"/>
  <c r="Z16"/>
  <c r="Y16" s="1"/>
  <c r="Z17"/>
  <c r="Y17" s="1"/>
  <c r="Z18"/>
  <c r="Y18" s="1"/>
  <c r="Z19"/>
  <c r="Y19" s="1"/>
  <c r="Z20"/>
  <c r="Y20" s="1"/>
  <c r="Z21"/>
  <c r="Y21" s="1"/>
  <c r="Z22"/>
  <c r="Y22" s="1"/>
  <c r="Z23"/>
  <c r="Y23" s="1"/>
  <c r="Z24"/>
  <c r="Y24" s="1"/>
  <c r="Z25"/>
  <c r="Y25" s="1"/>
  <c r="Z26"/>
  <c r="Y26" s="1"/>
  <c r="Z27"/>
  <c r="Y27" s="1"/>
  <c r="Z28"/>
  <c r="Y28" s="1"/>
  <c r="Z29"/>
  <c r="Y29" s="1"/>
  <c r="Z30"/>
  <c r="Y30" s="1"/>
  <c r="Z31"/>
  <c r="Y31" s="1"/>
  <c r="Z32"/>
  <c r="Y32" s="1"/>
  <c r="Z33"/>
  <c r="Y33" s="1"/>
  <c r="Z34"/>
  <c r="Y34" s="1"/>
  <c r="Z35"/>
  <c r="Y35" s="1"/>
  <c r="Z36"/>
  <c r="Y36" s="1"/>
  <c r="Z37"/>
  <c r="Y37" s="1"/>
  <c r="Z38"/>
  <c r="Y38" s="1"/>
  <c r="Z39"/>
  <c r="Y39" s="1"/>
  <c r="Z40"/>
  <c r="Y40" s="1"/>
  <c r="Z41"/>
  <c r="Y41" s="1"/>
  <c r="Z42"/>
  <c r="Y42" s="1"/>
  <c r="Z43"/>
  <c r="Y43" s="1"/>
  <c r="Z44"/>
  <c r="Y44" s="1"/>
  <c r="Z45"/>
  <c r="Y45" s="1"/>
  <c r="Z46"/>
  <c r="Y46" s="1"/>
  <c r="Z10"/>
  <c r="Y10" s="1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10"/>
  <c r="E11"/>
  <c r="D11" s="1"/>
  <c r="C11" s="1"/>
  <c r="E12"/>
  <c r="D12" s="1"/>
  <c r="C12" s="1"/>
  <c r="E13"/>
  <c r="E14"/>
  <c r="E15"/>
  <c r="D15" s="1"/>
  <c r="C15" s="1"/>
  <c r="E16"/>
  <c r="D16" s="1"/>
  <c r="C16" s="1"/>
  <c r="E17"/>
  <c r="E18"/>
  <c r="E19"/>
  <c r="D19" s="1"/>
  <c r="C19" s="1"/>
  <c r="E20"/>
  <c r="E21"/>
  <c r="E22"/>
  <c r="E23"/>
  <c r="D23" s="1"/>
  <c r="C23" s="1"/>
  <c r="E24"/>
  <c r="D24" s="1"/>
  <c r="E25"/>
  <c r="D25" s="1"/>
  <c r="C25" s="1"/>
  <c r="E26"/>
  <c r="D26" s="1"/>
  <c r="C26" s="1"/>
  <c r="E27"/>
  <c r="D27" s="1"/>
  <c r="C27" s="1"/>
  <c r="E28"/>
  <c r="D28" s="1"/>
  <c r="C28" s="1"/>
  <c r="E29"/>
  <c r="D29" s="1"/>
  <c r="C29" s="1"/>
  <c r="E30"/>
  <c r="E31"/>
  <c r="E32"/>
  <c r="D32" s="1"/>
  <c r="C32" s="1"/>
  <c r="E33"/>
  <c r="D33" s="1"/>
  <c r="C33" s="1"/>
  <c r="E34"/>
  <c r="D34" s="1"/>
  <c r="C34" s="1"/>
  <c r="E35"/>
  <c r="D35" s="1"/>
  <c r="C35" s="1"/>
  <c r="E36"/>
  <c r="E37"/>
  <c r="E38"/>
  <c r="D38" s="1"/>
  <c r="C38" s="1"/>
  <c r="E39"/>
  <c r="D39" s="1"/>
  <c r="E40"/>
  <c r="D40" s="1"/>
  <c r="C40" s="1"/>
  <c r="E41"/>
  <c r="D41" s="1"/>
  <c r="E42"/>
  <c r="D42" s="1"/>
  <c r="C42" s="1"/>
  <c r="E43"/>
  <c r="D43" s="1"/>
  <c r="E44"/>
  <c r="E45"/>
  <c r="E46"/>
  <c r="E10"/>
  <c r="D10" s="1"/>
  <c r="C10" s="1"/>
  <c r="D44" l="1"/>
  <c r="C44" s="1"/>
  <c r="D46"/>
  <c r="C46" s="1"/>
  <c r="D36"/>
  <c r="C36" s="1"/>
  <c r="D30"/>
  <c r="C30" s="1"/>
  <c r="D22"/>
  <c r="C22" s="1"/>
  <c r="D20"/>
  <c r="C20" s="1"/>
  <c r="D18"/>
  <c r="C18" s="1"/>
  <c r="D14"/>
  <c r="C14" s="1"/>
  <c r="C43"/>
  <c r="C39"/>
  <c r="D45"/>
  <c r="C45" s="1"/>
  <c r="D37"/>
  <c r="C37" s="1"/>
  <c r="D31"/>
  <c r="C31" s="1"/>
  <c r="D21"/>
  <c r="C21" s="1"/>
  <c r="D17"/>
  <c r="C17" s="1"/>
  <c r="D13"/>
  <c r="C13" s="1"/>
  <c r="C24"/>
  <c r="C41"/>
</calcChain>
</file>

<file path=xl/sharedStrings.xml><?xml version="1.0" encoding="utf-8"?>
<sst xmlns="http://schemas.openxmlformats.org/spreadsheetml/2006/main" count="301" uniqueCount="209">
  <si>
    <t>I. Показатели, характеризующие открытость и доступность информации об организации социального обслуживания</t>
  </si>
  <si>
    <t>Полнота и актуальность информации об организации социального обслуживания, размещаемой па 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в информационно-телекоммуникационной сети «Интернет» (далее - есть «Интернет»):</t>
  </si>
  <si>
    <t>1.</t>
  </si>
  <si>
    <t>1.1.</t>
  </si>
  <si>
    <t>«открытость и прозрачность государственных и муниципальных учреждений» - показатель рейтинга на официальном сайте для размещения информации о государственных и муниципальных учреждениях (www.bus.gov.ru) в сети «Интернет»</t>
  </si>
  <si>
    <t>1.2.</t>
  </si>
  <si>
    <t>Показатели</t>
  </si>
  <si>
    <t>Значение показателя в баллах</t>
  </si>
  <si>
    <t>Методика расчета показателей</t>
  </si>
  <si>
    <t>Количество баллов</t>
  </si>
  <si>
    <t>Максимальное значение 3 балла (сумма значений показателей 1.1-1.3.)</t>
  </si>
  <si>
    <t>от 0 до 1</t>
  </si>
  <si>
    <t>Официальный сайт www.bus.gov.ru в сети «Интернет»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</si>
  <si>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2 статьи 13 Федерального закона от 28 декабря 2013 г №442-ФЗ «Об основах социального обслуживания граждан в Российской Федерации»</t>
  </si>
  <si>
    <t>Официальный сайт поставщика социальных услуг</t>
  </si>
  <si>
    <t>1.3.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</si>
  <si>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</si>
  <si>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1/0</t>
  </si>
  <si>
    <t>2.</t>
  </si>
  <si>
    <t>Наличие альтернативной версии официального сайта организации социального обслуживания в сети «Интернет» для инвалидов по зрению</t>
  </si>
  <si>
    <t>3.</t>
  </si>
  <si>
    <t>Наличие дистанционных способов взаимодействия организации и получателей социальных услуг (получение информации, запись на прием и др.):</t>
  </si>
  <si>
    <t>3.1.</t>
  </si>
  <si>
    <t>телефон</t>
  </si>
  <si>
    <t>Обследование</t>
  </si>
  <si>
    <t>3.2.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</si>
  <si>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</si>
  <si>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t>Максимальное значение 2 балла (сумма значений показателей 4.1-4.2)</t>
  </si>
  <si>
    <t>4.1.</t>
  </si>
  <si>
    <t>от 0 до 1 балла; значение показателя (в %), деленное на 100</t>
  </si>
  <si>
    <t>Контрольный звонок в организацию</t>
  </si>
  <si>
    <t>4.2.</t>
  </si>
  <si>
    <t>Официальный сайт организации</t>
  </si>
  <si>
    <t>Наличие возможности направления заявления (жалобы), предложений и отзывов о качестве предоставления социальных услуг:</t>
  </si>
  <si>
    <t>5.1.</t>
  </si>
  <si>
    <t>лично в организацию социального обслуживания</t>
  </si>
  <si>
    <t>Книга предложений и отзывов</t>
  </si>
  <si>
    <t>5.2.</t>
  </si>
  <si>
    <t>5.3.</t>
  </si>
  <si>
    <t>6.</t>
  </si>
  <si>
    <t>Наличие информации о порядке подачи жалобы по вопросам качества оказания социальных услуг:</t>
  </si>
  <si>
    <t>Максимальное значение 3 балла (сумма значений показателей 6.1-6.3)</t>
  </si>
  <si>
    <t>6.1.</t>
  </si>
  <si>
    <t>в общедоступных местах на информационных стендах в организации социального обслуживания</t>
  </si>
  <si>
    <t>0/0,5/1</t>
  </si>
  <si>
    <t>Информационные стенды организации</t>
  </si>
  <si>
    <t>6.2.</t>
  </si>
  <si>
    <t>на официальном сайте организации социального обслуживания в сети «Интернет»</t>
  </si>
  <si>
    <t>6.3.</t>
  </si>
  <si>
    <t>на официальном сайте уполномоченного исполнительного органа государственной власти в сфере социального обслуживания в сети «Интернет»</t>
  </si>
  <si>
    <t>Официальный сайт министерства</t>
  </si>
  <si>
    <t>7.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</si>
  <si>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</si>
  <si>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II. Показатели, характеризующие комфортность условий предоставления социальных услуг и доступность их получения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</si>
  <si>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</t>
  </si>
  <si>
    <t>Максимальное значение 4 балла (сумма значений показателей 1.1-1.4)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</si>
  <si>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</si>
  <si>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1/0,5/0</t>
  </si>
  <si>
    <t>обследование</t>
  </si>
  <si>
    <t>оборудование входных зон на объектах оценки для маломобильньгх групп населения</t>
  </si>
  <si>
    <t>наличие специально оборудованного санитарно-гигиенического помещения</t>
  </si>
  <si>
    <t>1.4.</t>
  </si>
  <si>
    <t>наличие в помещениях организации социального обслуживания видео, аудио информаторов для лиц с нарушением функций слуха и зрения</t>
  </si>
  <si>
    <t>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</si>
  <si>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Наличие оборудованных помещений для предоставления социальных услуг в соответствии с перечнем социальных услуг,  предоставляемых в данной организации социального обслуживания</t>
  </si>
  <si>
    <t>4.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</si>
  <si>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</si>
  <si>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Статистическая отчетность учреждения</t>
  </si>
  <si>
    <t>5.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</si>
  <si>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па которой она расположена, как хорошее, от общего числа опрошенных</t>
  </si>
  <si>
    <t>III. Показатели, характеризующие время ожидания предоставления социальной услуги</t>
  </si>
  <si>
    <t>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</si>
  <si>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</si>
  <si>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От 0 до 1 балла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</si>
  <si>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</si>
  <si>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</si>
  <si>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</si>
  <si>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Аналитическая информация</t>
  </si>
  <si>
    <t>V. Показатели, характеризующие удовлетворенность качеством оказания услуг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</si>
  <si>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</si>
  <si>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жилым помещением</t>
  </si>
  <si>
    <t>2.2.</t>
  </si>
  <si>
    <t>наличием оборудования для предоставления социальных услуг</t>
  </si>
  <si>
    <t>питанием</t>
  </si>
  <si>
    <t>мебелью, мягким инвентарем</t>
  </si>
  <si>
    <t>2.5.</t>
  </si>
  <si>
    <t>предоставлением социально-бытовых, парикмахерских и гигиенических услуг</t>
  </si>
  <si>
    <t>хранением личных вещей</t>
  </si>
  <si>
    <t>оборудованным для инвалидов санитарно-гигиеническим помещением</t>
  </si>
  <si>
    <t xml:space="preserve">санитарным содержанием санитарно-технического оборудования </t>
  </si>
  <si>
    <t>санитарным содержанием санитарно-технического оборудования</t>
  </si>
  <si>
    <t xml:space="preserve">порядком оплаты социальных услуг </t>
  </si>
  <si>
    <t>порядком оплаты социальных услуг</t>
  </si>
  <si>
    <t xml:space="preserve">конфиденциальностью предоставления социальных услуг </t>
  </si>
  <si>
    <t>конфиденциальностью предоставления социальных услуг</t>
  </si>
  <si>
    <t>графиком посещений родственниками в организации социального обслуживания %</t>
  </si>
  <si>
    <t xml:space="preserve">периодичностью прихода социальных работников на дом </t>
  </si>
  <si>
    <t>периодичностью прихода социальных работников на дом</t>
  </si>
  <si>
    <t xml:space="preserve">оперативностью решения вопросов </t>
  </si>
  <si>
    <t>оперативностью решения вопросов</t>
  </si>
  <si>
    <t xml:space="preserve"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 </t>
  </si>
  <si>
    <t>Данные отчетов по выполнению государственного задания (предоставляется организацией): количество обоснованных жалоб на работу организации /100/ общее количество получателей услуг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</si>
  <si>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</si>
  <si>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электронная почта, электронные сервисы на официальном сайте организации в сети "Интернет"</t>
  </si>
  <si>
    <t xml:space="preserve">доля результативных звонков по телефону в
организацию социального обслуживания для
получения необходимой информации от числа
контрольных звонков
доля результативных звонков по телефону в
организацию социального обслуживания для
получения необходимой информации от числа
контрольных звонков
</t>
  </si>
  <si>
    <t xml:space="preserve">Доля результативных обращений в организацию социального обслуживания по электронной почтеили с помощью электронных сервисов на
официальном сайте организации в сети
«Интернет» для получения необходимой
информации от числа контрольных обращений
</t>
  </si>
  <si>
    <t>в электронной форме на официальном сайте организации социального обслуживания в сети «Интернет»</t>
  </si>
  <si>
    <t xml:space="preserve">по телефону /на «горячую линию»
уполномоченного исполнительного органа государственной власти в сфере социального обслуживания
</t>
  </si>
  <si>
    <t xml:space="preserve">Доля работников (кроме административно-управленческого персонала), прошедших повышение
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
</t>
  </si>
  <si>
    <t xml:space="preserve">Доля получателей социальных услуг, удовлетворенных условиями предоставления социальных услуг, от числа опрошенных,
в том числе удовлетворенных:
Доля получателей социальных услуг, удовлетворенных условиями предоставления социальных услуг, от числа опрошенных,
в том числе удовлетворенных:
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</si>
  <si>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организацией в отчетном периоде на 100 получателей социальных услуг (в течение года):</t>
  </si>
  <si>
    <t>2.1.</t>
  </si>
  <si>
    <t>2.3.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</si>
  <si>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</si>
  <si>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</si>
  <si>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</si>
  <si>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</si>
  <si>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</si>
  <si>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</si>
  <si>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</si>
  <si>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</si>
  <si>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</si>
  <si>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Значение показателей</t>
  </si>
  <si>
    <t xml:space="preserve">Информационные стенды
Брошюры и.т. д.
Информационные стенды
Брошюры и.т. д.
</t>
  </si>
  <si>
    <t xml:space="preserve">0-0,09
0,1-0,19
0,2-0,29
0,3-0,39
0,4-0,49
0,5-0,59
0,6-0,69
0,7-0,79
0,8-0,89
0,9-0,99
1
</t>
  </si>
  <si>
    <t xml:space="preserve">Менее чем на 10%
От 10 до 30%
От 30 до 60%
От 60 до 90%
От 90 до 100%
</t>
  </si>
  <si>
    <t xml:space="preserve">Да
нет
</t>
  </si>
  <si>
    <t xml:space="preserve">2
Максимальное значение 2 балла (сумма значений показателей 3.1-3.2)
</t>
  </si>
  <si>
    <t xml:space="preserve">5
10 и более
</t>
  </si>
  <si>
    <t>Максимальное значение 3 балла (сумма значений показателей 5.1-5.3)</t>
  </si>
  <si>
    <t xml:space="preserve">Горячая линия
Министерства
</t>
  </si>
  <si>
    <t xml:space="preserve">Да
Частично
нет
</t>
  </si>
  <si>
    <t>от0 до 1 балла; значение показателя (в %), деленное на 100</t>
  </si>
  <si>
    <t xml:space="preserve">Метод-анкетирование:
Количество лиц, удовлетворенных качеством оказания услуг в учреждении*100/количество опрошенных
</t>
  </si>
  <si>
    <t xml:space="preserve">Оборудована
Частично оборудована
Не оборудована
</t>
  </si>
  <si>
    <t xml:space="preserve">доступны/ частично доступны /
 не доступны
</t>
  </si>
  <si>
    <t>Есть/нет</t>
  </si>
  <si>
    <t>0 до 1 балла; значение показателя (в %), деленное на 100</t>
  </si>
  <si>
    <t xml:space="preserve">Метод-анкетирование:
количество лиц, считающих условия оказания услуг доступными в  организации*100/количество опрошенных
</t>
  </si>
  <si>
    <t xml:space="preserve">100%
95%
90%
85%
80%
75
Менее75%
</t>
  </si>
  <si>
    <t xml:space="preserve">Метод анкетирование:
Количество лиц, оценивающих благоустройство и содержание помещения организации социального обслуживания и территории, на которой она расположена, как хорошей
</t>
  </si>
  <si>
    <t xml:space="preserve">Метод анкетирование:
Количество лиц,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
</t>
  </si>
  <si>
    <t xml:space="preserve">очередь отсутствует;
ожидал меньше назначенного срока;
ожидал больше назначенного срока;
 длительный период ожидания
</t>
  </si>
  <si>
    <t>Да/нет</t>
  </si>
  <si>
    <t xml:space="preserve">Метод анкетирование:
Количество лиц,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
</t>
  </si>
  <si>
    <t>среднеарифмети¬ческая величина значений показателей 2.1-.2.13 в баллах</t>
  </si>
  <si>
    <t xml:space="preserve">Доля получателей социальных услуг, удовлетворенных условиями предоставления социальных услуг, от числа опрошенных,
в том числе удовлетворенных:
</t>
  </si>
  <si>
    <t xml:space="preserve">Полностью удовлетворены
Частично удовлетворены
Не удовлетворены
</t>
  </si>
  <si>
    <t>0 до 1 балла; значение показателя (в %) деленное на 100</t>
  </si>
  <si>
    <t>1 до 1 балла; значение показателя (в %) деленное на 100</t>
  </si>
  <si>
    <t>2 до 1 балла; значение показателя (в %) деленное на 100</t>
  </si>
  <si>
    <t>3 до 1 балла; значение показателя (в %) деленное на 100</t>
  </si>
  <si>
    <t>4 до 1 балла; значение показателя (в %) деленное на 100</t>
  </si>
  <si>
    <t>5 до 1 балла; значение показателя (в %) деленное на 100</t>
  </si>
  <si>
    <t>6 до 1 балла; значение показателя (в %) деленное на 100</t>
  </si>
  <si>
    <t>7 до 1 балла; значение показателя (в %) деленное на 100</t>
  </si>
  <si>
    <t>8 до 1 балла; значение показателя (в %) деленное на 100</t>
  </si>
  <si>
    <t>9 до 1 балла; значение показателя (в %) деленное на 100</t>
  </si>
  <si>
    <t>10 до 1 балла; значение показателя (в %) деленное на 100</t>
  </si>
  <si>
    <t>11 до 1 балла; значение показателя (в %) деленное на 100</t>
  </si>
  <si>
    <t>12 до 1 балла; значение показателя (в %) деленное на 100</t>
  </si>
  <si>
    <t xml:space="preserve">Метод анкетирование:
Количество лиц, удовлетворенных качеством проводимых мероприятий, имеющих групповой характер (оздоровительных, досуговых), от общего числа опрошенных
</t>
  </si>
  <si>
    <t>13 до 1 балла; значение показателя (в %) деленное на 100</t>
  </si>
  <si>
    <t xml:space="preserve">более 5 жалоб/ менее 5 жалоб/жалоб не зарегистрировано
</t>
  </si>
  <si>
    <t>0/ 05 /1</t>
  </si>
  <si>
    <t xml:space="preserve">Метод анкетирование:
Количество лиц,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
</t>
  </si>
  <si>
    <t>ГБУ "КЦСОН" города ВВ и ВВ р-на</t>
  </si>
  <si>
    <t>ГБУ "КЦСОН" города Кимры и Кимр р-на</t>
  </si>
  <si>
    <t>ГБУ "КЦСОН" города Ржева Ржевского р-на</t>
  </si>
  <si>
    <t xml:space="preserve">ГБУ "Тверской КЦСОН" </t>
  </si>
  <si>
    <t>ГБУ "КЦСОН" города Торжка и Торж р-на</t>
  </si>
  <si>
    <t>ГБУ "КЦСОН" Андреапольского района</t>
  </si>
  <si>
    <t>ГБУ "КЦСОН" Бежецкого района</t>
  </si>
  <si>
    <t>ГБУ "КЦСОН" Бельского района</t>
  </si>
  <si>
    <t>ГБУ "КЦСОН" Бологовского района</t>
  </si>
  <si>
    <t>ГБУ "КЦСОН" Весьегонского района</t>
  </si>
  <si>
    <t>ГБУ "КЦСОН" Жарковского района"</t>
  </si>
  <si>
    <t>ГБУ "КЦСОН" Западнодвинского района</t>
  </si>
  <si>
    <t>ГБУ "КЦСОН" Зубцовского района</t>
  </si>
  <si>
    <t>ГБУ "КЦСОН" Калининского района</t>
  </si>
  <si>
    <t xml:space="preserve"> ГБУ "КЦСОН" Калязинского района</t>
  </si>
  <si>
    <t>ГБУ "КЦСОН" Кашинского района</t>
  </si>
  <si>
    <t>ГБУ "КЦСОН" Кесовогорского района</t>
  </si>
  <si>
    <t>ГБУ "КЦСОН" Конаковского района</t>
  </si>
  <si>
    <t>ГБУ "КЦСОН" Краснохолмского района</t>
  </si>
  <si>
    <t>ГБУ "КЦСОН" Кувшиновского района</t>
  </si>
  <si>
    <t>ГБУ "КЦСОН" Лесного района</t>
  </si>
  <si>
    <t>ГБУ "КЦСОН" Лихославльского района</t>
  </si>
  <si>
    <t>ГБУ "КЦСОН" Максатихинского района</t>
  </si>
  <si>
    <t>ГБУ "КЦСОН" Молоковского района</t>
  </si>
  <si>
    <t>ГБУ "КЦСОН" Нелидовского района</t>
  </si>
  <si>
    <t>ГБУ "КЦСОН" Оленинского района</t>
  </si>
  <si>
    <t>ГБУ "КЦСОН" Осташковского района</t>
  </si>
  <si>
    <t>ГБУ "КЦСОН" Пеновского района</t>
  </si>
  <si>
    <t>ГБУ "КЦСОН" Рамешковского района</t>
  </si>
  <si>
    <t>ГБУ "КЦСОН" Сандовского района</t>
  </si>
  <si>
    <t>ГБУ "КЦСОН" Селижаровского района</t>
  </si>
  <si>
    <t>ГБУ "КЦСОН" Сонковского района</t>
  </si>
  <si>
    <t>ГБУ "КЦСОН" Спировского района</t>
  </si>
  <si>
    <t>ГБУ "КЦСОН" Старицкого района</t>
  </si>
  <si>
    <t>ГБУ "КЦСОН" Торопецкого района</t>
  </si>
  <si>
    <t>ГБУ "КЦСОН" Удомельского района</t>
  </si>
  <si>
    <t>ГБУ "КЦСОН" Фировского района</t>
  </si>
  <si>
    <t>ИТОГО по разделу 1</t>
  </si>
  <si>
    <t>ИТОГО по разделу 2</t>
  </si>
  <si>
    <t>ИТОГО раздел 3</t>
  </si>
  <si>
    <t>Итого по разделу 4</t>
  </si>
  <si>
    <t>ИТОГО по разделу 5</t>
  </si>
  <si>
    <t>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</si>
</sst>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6" fillId="0" borderId="1" xfId="2" applyFont="1" applyFill="1" applyBorder="1" applyAlignment="1">
      <alignment horizontal="left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left" wrapText="1"/>
    </xf>
    <xf numFmtId="0" fontId="6" fillId="8" borderId="1" xfId="2" applyFont="1" applyFill="1" applyBorder="1" applyAlignment="1">
      <alignment horizontal="left" wrapText="1"/>
    </xf>
    <xf numFmtId="0" fontId="5" fillId="6" borderId="7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164" fontId="7" fillId="9" borderId="1" xfId="2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2" fontId="5" fillId="7" borderId="5" xfId="0" applyNumberFormat="1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2" fontId="5" fillId="7" borderId="7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И" xfId="2"/>
  </cellStyles>
  <dxfs count="0"/>
  <tableStyles count="0" defaultTableStyle="TableStyleMedium9" defaultPivotStyle="PivotStyleLight16"/>
  <colors>
    <mruColors>
      <color rgb="FFFF66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47"/>
  <sheetViews>
    <sheetView tabSelected="1" zoomScale="65" zoomScaleNormal="65" workbookViewId="0">
      <pane xSplit="7" topLeftCell="H1" activePane="topRight" state="frozen"/>
      <selection pane="topRight" sqref="A1:XFD1048576"/>
    </sheetView>
  </sheetViews>
  <sheetFormatPr defaultRowHeight="12"/>
  <cols>
    <col min="1" max="1" width="4.28515625" style="31" customWidth="1"/>
    <col min="2" max="2" width="31.85546875" style="31" customWidth="1"/>
    <col min="3" max="3" width="9" style="77" customWidth="1"/>
    <col min="4" max="4" width="9.5703125" style="41" customWidth="1"/>
    <col min="5" max="5" width="25.42578125" style="31" customWidth="1"/>
    <col min="6" max="6" width="17.28515625" style="31" customWidth="1"/>
    <col min="7" max="7" width="26" style="31" customWidth="1"/>
    <col min="8" max="8" width="18.7109375" style="31" customWidth="1"/>
    <col min="9" max="9" width="15.5703125" style="31" customWidth="1"/>
    <col min="10" max="10" width="16.140625" style="31" customWidth="1"/>
    <col min="11" max="11" width="13.140625" style="31" customWidth="1"/>
    <col min="12" max="12" width="13.28515625" style="31" customWidth="1"/>
    <col min="13" max="13" width="17.7109375" style="31" customWidth="1"/>
    <col min="14" max="14" width="18.85546875" style="31" customWidth="1"/>
    <col min="15" max="15" width="16.28515625" style="31" customWidth="1"/>
    <col min="16" max="16" width="15.85546875" style="31" customWidth="1"/>
    <col min="17" max="18" width="11.5703125" style="31" customWidth="1"/>
    <col min="19" max="19" width="13.28515625" style="31" customWidth="1"/>
    <col min="20" max="20" width="15.140625" style="31" customWidth="1"/>
    <col min="21" max="21" width="12.140625" style="31" customWidth="1"/>
    <col min="22" max="22" width="13.42578125" style="31" customWidth="1"/>
    <col min="23" max="23" width="12.42578125" style="31" customWidth="1"/>
    <col min="24" max="24" width="25.85546875" style="31" customWidth="1"/>
    <col min="25" max="25" width="12.42578125" style="45" customWidth="1"/>
    <col min="26" max="26" width="17" style="31" customWidth="1"/>
    <col min="27" max="27" width="14.7109375" style="31" customWidth="1"/>
    <col min="28" max="28" width="17.85546875" style="31" customWidth="1"/>
    <col min="29" max="29" width="13.7109375" style="31" customWidth="1"/>
    <col min="30" max="30" width="13.5703125" style="31" customWidth="1"/>
    <col min="31" max="31" width="19.5703125" style="31" customWidth="1"/>
    <col min="32" max="32" width="15.42578125" style="31" customWidth="1"/>
    <col min="33" max="33" width="13.5703125" style="31" customWidth="1"/>
    <col min="34" max="34" width="29.5703125" style="31" customWidth="1"/>
    <col min="35" max="35" width="10.7109375" style="49" customWidth="1"/>
    <col min="36" max="36" width="31" style="31" customWidth="1"/>
    <col min="37" max="37" width="31.5703125" style="31" customWidth="1"/>
    <col min="38" max="38" width="12" style="67" customWidth="1"/>
    <col min="39" max="39" width="30.5703125" style="31" customWidth="1"/>
    <col min="40" max="40" width="31.7109375" style="31" customWidth="1"/>
    <col min="41" max="41" width="27.42578125" style="31" customWidth="1"/>
    <col min="42" max="42" width="13" style="72" customWidth="1"/>
    <col min="43" max="43" width="28.5703125" style="31" customWidth="1"/>
    <col min="44" max="44" width="22.5703125" style="31" customWidth="1"/>
    <col min="45" max="45" width="12.85546875" style="31" customWidth="1"/>
    <col min="46" max="46" width="14.85546875" style="31" customWidth="1"/>
    <col min="47" max="47" width="13.7109375" style="31" customWidth="1"/>
    <col min="48" max="48" width="14.140625" style="31" customWidth="1"/>
    <col min="49" max="49" width="13" style="31" customWidth="1"/>
    <col min="50" max="50" width="13.5703125" style="31" customWidth="1"/>
    <col min="51" max="52" width="13.7109375" style="31" customWidth="1"/>
    <col min="53" max="53" width="14.28515625" style="31" customWidth="1"/>
    <col min="54" max="54" width="14.140625" style="31" customWidth="1"/>
    <col min="55" max="55" width="15.140625" style="31" customWidth="1"/>
    <col min="56" max="56" width="13.42578125" style="31" customWidth="1"/>
    <col min="57" max="57" width="13.5703125" style="31" customWidth="1"/>
    <col min="58" max="58" width="24.42578125" style="31" customWidth="1"/>
    <col min="59" max="59" width="23.85546875" style="31" customWidth="1"/>
    <col min="60" max="60" width="33.5703125" style="31" customWidth="1"/>
    <col min="61" max="16384" width="9.140625" style="31"/>
  </cols>
  <sheetData>
    <row r="3" spans="1:60" s="16" customFormat="1" ht="22.5" customHeight="1">
      <c r="A3" s="97" t="s">
        <v>6</v>
      </c>
      <c r="B3" s="97"/>
      <c r="C3" s="84" t="s">
        <v>208</v>
      </c>
      <c r="D3" s="95" t="s">
        <v>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9" t="s">
        <v>204</v>
      </c>
      <c r="Z3" s="98" t="s">
        <v>53</v>
      </c>
      <c r="AA3" s="98"/>
      <c r="AB3" s="98"/>
      <c r="AC3" s="98"/>
      <c r="AD3" s="98"/>
      <c r="AE3" s="98"/>
      <c r="AF3" s="98"/>
      <c r="AG3" s="98"/>
      <c r="AH3" s="98"/>
      <c r="AI3" s="91" t="s">
        <v>205</v>
      </c>
      <c r="AJ3" s="89" t="s">
        <v>70</v>
      </c>
      <c r="AK3" s="89"/>
      <c r="AL3" s="92" t="s">
        <v>206</v>
      </c>
      <c r="AM3" s="90" t="s">
        <v>74</v>
      </c>
      <c r="AN3" s="90"/>
      <c r="AO3" s="90"/>
      <c r="AP3" s="78" t="s">
        <v>78</v>
      </c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80"/>
    </row>
    <row r="4" spans="1:60" s="23" customFormat="1" ht="21.75" customHeight="1">
      <c r="A4" s="97"/>
      <c r="B4" s="97"/>
      <c r="C4" s="85"/>
      <c r="D4" s="96" t="s">
        <v>203</v>
      </c>
      <c r="E4" s="4" t="s">
        <v>2</v>
      </c>
      <c r="F4" s="4" t="s">
        <v>3</v>
      </c>
      <c r="G4" s="4" t="s">
        <v>5</v>
      </c>
      <c r="H4" s="4" t="s">
        <v>15</v>
      </c>
      <c r="I4" s="4" t="s">
        <v>18</v>
      </c>
      <c r="J4" s="4" t="s">
        <v>20</v>
      </c>
      <c r="K4" s="4" t="s">
        <v>22</v>
      </c>
      <c r="L4" s="4" t="s">
        <v>25</v>
      </c>
      <c r="M4" s="4" t="s">
        <v>65</v>
      </c>
      <c r="N4" s="4" t="s">
        <v>28</v>
      </c>
      <c r="O4" s="4" t="s">
        <v>31</v>
      </c>
      <c r="P4" s="4" t="s">
        <v>68</v>
      </c>
      <c r="Q4" s="4" t="s">
        <v>34</v>
      </c>
      <c r="R4" s="4" t="s">
        <v>37</v>
      </c>
      <c r="S4" s="4" t="s">
        <v>38</v>
      </c>
      <c r="T4" s="4" t="s">
        <v>39</v>
      </c>
      <c r="U4" s="17" t="s">
        <v>42</v>
      </c>
      <c r="V4" s="4" t="s">
        <v>46</v>
      </c>
      <c r="W4" s="4" t="s">
        <v>48</v>
      </c>
      <c r="X4" s="4" t="s">
        <v>51</v>
      </c>
      <c r="Y4" s="99"/>
      <c r="Z4" s="18" t="s">
        <v>2</v>
      </c>
      <c r="AA4" s="19" t="s">
        <v>3</v>
      </c>
      <c r="AB4" s="19" t="s">
        <v>5</v>
      </c>
      <c r="AC4" s="19" t="s">
        <v>15</v>
      </c>
      <c r="AD4" s="19" t="s">
        <v>61</v>
      </c>
      <c r="AE4" s="19" t="s">
        <v>18</v>
      </c>
      <c r="AF4" s="19" t="s">
        <v>20</v>
      </c>
      <c r="AG4" s="19" t="s">
        <v>65</v>
      </c>
      <c r="AH4" s="19" t="s">
        <v>68</v>
      </c>
      <c r="AI4" s="91"/>
      <c r="AJ4" s="20" t="s">
        <v>2</v>
      </c>
      <c r="AK4" s="20" t="s">
        <v>18</v>
      </c>
      <c r="AL4" s="93"/>
      <c r="AM4" s="21" t="s">
        <v>2</v>
      </c>
      <c r="AN4" s="21" t="s">
        <v>18</v>
      </c>
      <c r="AO4" s="21" t="s">
        <v>20</v>
      </c>
      <c r="AP4" s="81" t="s">
        <v>207</v>
      </c>
      <c r="AQ4" s="22" t="s">
        <v>2</v>
      </c>
      <c r="AR4" s="22" t="s">
        <v>18</v>
      </c>
      <c r="AS4" s="22" t="s">
        <v>111</v>
      </c>
      <c r="AT4" s="22" t="s">
        <v>81</v>
      </c>
      <c r="AU4" s="22" t="s">
        <v>112</v>
      </c>
      <c r="AV4" s="22" t="s">
        <v>113</v>
      </c>
      <c r="AW4" s="22" t="s">
        <v>85</v>
      </c>
      <c r="AX4" s="22" t="s">
        <v>114</v>
      </c>
      <c r="AY4" s="22" t="s">
        <v>115</v>
      </c>
      <c r="AZ4" s="22" t="s">
        <v>116</v>
      </c>
      <c r="BA4" s="22" t="s">
        <v>117</v>
      </c>
      <c r="BB4" s="22" t="s">
        <v>118</v>
      </c>
      <c r="BC4" s="22" t="s">
        <v>119</v>
      </c>
      <c r="BD4" s="22" t="s">
        <v>120</v>
      </c>
      <c r="BE4" s="22" t="s">
        <v>121</v>
      </c>
      <c r="BF4" s="22" t="s">
        <v>20</v>
      </c>
      <c r="BG4" s="22" t="s">
        <v>65</v>
      </c>
      <c r="BH4" s="22" t="s">
        <v>68</v>
      </c>
    </row>
    <row r="5" spans="1:60" s="1" customFormat="1" ht="228">
      <c r="A5" s="97"/>
      <c r="B5" s="97"/>
      <c r="C5" s="85"/>
      <c r="D5" s="96"/>
      <c r="E5" s="2" t="s">
        <v>1</v>
      </c>
      <c r="F5" s="2" t="s">
        <v>4</v>
      </c>
      <c r="G5" s="2" t="s">
        <v>13</v>
      </c>
      <c r="H5" s="2" t="s">
        <v>16</v>
      </c>
      <c r="I5" s="2" t="s">
        <v>19</v>
      </c>
      <c r="J5" s="2" t="s">
        <v>21</v>
      </c>
      <c r="K5" s="2" t="s">
        <v>23</v>
      </c>
      <c r="L5" s="2" t="s">
        <v>103</v>
      </c>
      <c r="M5" s="2" t="s">
        <v>26</v>
      </c>
      <c r="N5" s="3" t="s">
        <v>104</v>
      </c>
      <c r="O5" s="2" t="s">
        <v>105</v>
      </c>
      <c r="P5" s="2" t="s">
        <v>33</v>
      </c>
      <c r="Q5" s="2" t="s">
        <v>35</v>
      </c>
      <c r="R5" s="2" t="s">
        <v>106</v>
      </c>
      <c r="S5" s="2" t="s">
        <v>107</v>
      </c>
      <c r="T5" s="2" t="s">
        <v>40</v>
      </c>
      <c r="U5" s="2" t="s">
        <v>43</v>
      </c>
      <c r="V5" s="4" t="s">
        <v>47</v>
      </c>
      <c r="W5" s="2" t="s">
        <v>49</v>
      </c>
      <c r="X5" s="2" t="s">
        <v>52</v>
      </c>
      <c r="Y5" s="99"/>
      <c r="Z5" s="5" t="s">
        <v>54</v>
      </c>
      <c r="AA5" s="5" t="s">
        <v>56</v>
      </c>
      <c r="AB5" s="5" t="s">
        <v>59</v>
      </c>
      <c r="AC5" s="5" t="s">
        <v>60</v>
      </c>
      <c r="AD5" s="5" t="s">
        <v>62</v>
      </c>
      <c r="AE5" s="5" t="s">
        <v>63</v>
      </c>
      <c r="AF5" s="5" t="s">
        <v>64</v>
      </c>
      <c r="AG5" s="5" t="s">
        <v>66</v>
      </c>
      <c r="AH5" s="5" t="s">
        <v>69</v>
      </c>
      <c r="AI5" s="91"/>
      <c r="AJ5" s="6" t="s">
        <v>71</v>
      </c>
      <c r="AK5" s="6" t="s">
        <v>72</v>
      </c>
      <c r="AL5" s="93"/>
      <c r="AM5" s="7" t="s">
        <v>75</v>
      </c>
      <c r="AN5" s="7" t="s">
        <v>76</v>
      </c>
      <c r="AO5" s="7" t="s">
        <v>108</v>
      </c>
      <c r="AP5" s="82"/>
      <c r="AQ5" s="8" t="s">
        <v>79</v>
      </c>
      <c r="AR5" s="8" t="s">
        <v>109</v>
      </c>
      <c r="AS5" s="8" t="s">
        <v>80</v>
      </c>
      <c r="AT5" s="8" t="s">
        <v>82</v>
      </c>
      <c r="AU5" s="8" t="s">
        <v>83</v>
      </c>
      <c r="AV5" s="8" t="s">
        <v>84</v>
      </c>
      <c r="AW5" s="8" t="s">
        <v>86</v>
      </c>
      <c r="AX5" s="8" t="s">
        <v>87</v>
      </c>
      <c r="AY5" s="8" t="s">
        <v>88</v>
      </c>
      <c r="AZ5" s="8" t="s">
        <v>89</v>
      </c>
      <c r="BA5" s="8" t="s">
        <v>91</v>
      </c>
      <c r="BB5" s="8" t="s">
        <v>93</v>
      </c>
      <c r="BC5" s="8" t="s">
        <v>95</v>
      </c>
      <c r="BD5" s="8" t="s">
        <v>96</v>
      </c>
      <c r="BE5" s="8" t="s">
        <v>98</v>
      </c>
      <c r="BF5" s="8" t="s">
        <v>100</v>
      </c>
      <c r="BG5" s="8" t="s">
        <v>110</v>
      </c>
      <c r="BH5" s="8" t="s">
        <v>102</v>
      </c>
    </row>
    <row r="6" spans="1:60" s="1" customFormat="1" ht="75.75" customHeight="1">
      <c r="A6" s="87" t="s">
        <v>7</v>
      </c>
      <c r="B6" s="87"/>
      <c r="C6" s="85"/>
      <c r="D6" s="96"/>
      <c r="E6" s="2" t="s">
        <v>10</v>
      </c>
      <c r="F6" s="2" t="s">
        <v>11</v>
      </c>
      <c r="G6" s="2" t="s">
        <v>11</v>
      </c>
      <c r="H6" s="11" t="s">
        <v>17</v>
      </c>
      <c r="I6" s="11" t="s">
        <v>17</v>
      </c>
      <c r="J6" s="2" t="s">
        <v>127</v>
      </c>
      <c r="K6" s="11" t="s">
        <v>17</v>
      </c>
      <c r="L6" s="11" t="s">
        <v>17</v>
      </c>
      <c r="M6" s="2" t="s">
        <v>27</v>
      </c>
      <c r="N6" s="3" t="s">
        <v>29</v>
      </c>
      <c r="O6" s="3" t="s">
        <v>29</v>
      </c>
      <c r="P6" s="2" t="s">
        <v>129</v>
      </c>
      <c r="Q6" s="2" t="s">
        <v>17</v>
      </c>
      <c r="R6" s="2" t="s">
        <v>17</v>
      </c>
      <c r="S6" s="2" t="s">
        <v>17</v>
      </c>
      <c r="T6" s="2" t="s">
        <v>41</v>
      </c>
      <c r="U6" s="2" t="s">
        <v>44</v>
      </c>
      <c r="V6" s="2" t="s">
        <v>44</v>
      </c>
      <c r="W6" s="2" t="s">
        <v>44</v>
      </c>
      <c r="X6" s="2" t="s">
        <v>132</v>
      </c>
      <c r="Y6" s="99"/>
      <c r="Z6" s="5" t="s">
        <v>55</v>
      </c>
      <c r="AA6" s="5" t="s">
        <v>57</v>
      </c>
      <c r="AB6" s="5" t="s">
        <v>57</v>
      </c>
      <c r="AC6" s="5" t="s">
        <v>57</v>
      </c>
      <c r="AD6" s="5" t="s">
        <v>17</v>
      </c>
      <c r="AE6" s="5" t="s">
        <v>137</v>
      </c>
      <c r="AF6" s="5" t="s">
        <v>17</v>
      </c>
      <c r="AG6" s="5" t="s">
        <v>137</v>
      </c>
      <c r="AH6" s="5" t="s">
        <v>137</v>
      </c>
      <c r="AI6" s="91"/>
      <c r="AJ6" s="6" t="s">
        <v>137</v>
      </c>
      <c r="AK6" s="6" t="s">
        <v>73</v>
      </c>
      <c r="AL6" s="93"/>
      <c r="AM6" s="7" t="s">
        <v>137</v>
      </c>
      <c r="AN6" s="7" t="s">
        <v>137</v>
      </c>
      <c r="AO6" s="7" t="s">
        <v>137</v>
      </c>
      <c r="AP6" s="82"/>
      <c r="AQ6" s="8" t="s">
        <v>137</v>
      </c>
      <c r="AR6" s="8" t="s">
        <v>145</v>
      </c>
      <c r="AS6" s="8" t="s">
        <v>148</v>
      </c>
      <c r="AT6" s="8" t="s">
        <v>149</v>
      </c>
      <c r="AU6" s="8" t="s">
        <v>150</v>
      </c>
      <c r="AV6" s="8" t="s">
        <v>151</v>
      </c>
      <c r="AW6" s="8" t="s">
        <v>152</v>
      </c>
      <c r="AX6" s="8" t="s">
        <v>153</v>
      </c>
      <c r="AY6" s="8" t="s">
        <v>154</v>
      </c>
      <c r="AZ6" s="8" t="s">
        <v>155</v>
      </c>
      <c r="BA6" s="8" t="s">
        <v>156</v>
      </c>
      <c r="BB6" s="8" t="s">
        <v>157</v>
      </c>
      <c r="BC6" s="8" t="s">
        <v>158</v>
      </c>
      <c r="BD6" s="8" t="s">
        <v>159</v>
      </c>
      <c r="BE6" s="8" t="s">
        <v>160</v>
      </c>
      <c r="BF6" s="8" t="s">
        <v>162</v>
      </c>
      <c r="BG6" s="8" t="s">
        <v>164</v>
      </c>
      <c r="BH6" s="8" t="s">
        <v>137</v>
      </c>
    </row>
    <row r="7" spans="1:60" s="1" customFormat="1" ht="101.25" customHeight="1">
      <c r="A7" s="87" t="s">
        <v>8</v>
      </c>
      <c r="B7" s="87"/>
      <c r="C7" s="85"/>
      <c r="D7" s="96"/>
      <c r="E7" s="2"/>
      <c r="F7" s="2" t="s">
        <v>12</v>
      </c>
      <c r="G7" s="2" t="s">
        <v>14</v>
      </c>
      <c r="H7" s="2" t="s">
        <v>123</v>
      </c>
      <c r="I7" s="2" t="s">
        <v>14</v>
      </c>
      <c r="J7" s="2"/>
      <c r="K7" s="12" t="s">
        <v>24</v>
      </c>
      <c r="L7" s="12" t="s">
        <v>24</v>
      </c>
      <c r="M7" s="2"/>
      <c r="N7" s="3" t="s">
        <v>30</v>
      </c>
      <c r="O7" s="2" t="s">
        <v>32</v>
      </c>
      <c r="P7" s="2"/>
      <c r="Q7" s="2" t="s">
        <v>36</v>
      </c>
      <c r="R7" s="2" t="s">
        <v>32</v>
      </c>
      <c r="S7" s="2" t="s">
        <v>130</v>
      </c>
      <c r="T7" s="2"/>
      <c r="U7" s="2" t="s">
        <v>45</v>
      </c>
      <c r="V7" s="2" t="s">
        <v>32</v>
      </c>
      <c r="W7" s="2" t="s">
        <v>50</v>
      </c>
      <c r="X7" s="2" t="s">
        <v>133</v>
      </c>
      <c r="Y7" s="99"/>
      <c r="Z7" s="5"/>
      <c r="AA7" s="5" t="s">
        <v>58</v>
      </c>
      <c r="AB7" s="5" t="s">
        <v>58</v>
      </c>
      <c r="AC7" s="5" t="s">
        <v>58</v>
      </c>
      <c r="AD7" s="5" t="s">
        <v>58</v>
      </c>
      <c r="AE7" s="5" t="s">
        <v>138</v>
      </c>
      <c r="AF7" s="5" t="s">
        <v>58</v>
      </c>
      <c r="AG7" s="5" t="s">
        <v>67</v>
      </c>
      <c r="AH7" s="5" t="s">
        <v>140</v>
      </c>
      <c r="AI7" s="91"/>
      <c r="AJ7" s="6" t="s">
        <v>141</v>
      </c>
      <c r="AK7" s="6" t="s">
        <v>141</v>
      </c>
      <c r="AL7" s="94"/>
      <c r="AM7" s="7" t="s">
        <v>141</v>
      </c>
      <c r="AN7" s="7" t="s">
        <v>141</v>
      </c>
      <c r="AO7" s="7" t="s">
        <v>77</v>
      </c>
      <c r="AP7" s="83"/>
      <c r="AQ7" s="8" t="s">
        <v>144</v>
      </c>
      <c r="AR7" s="8" t="s">
        <v>146</v>
      </c>
      <c r="AS7" s="8" t="s">
        <v>80</v>
      </c>
      <c r="AT7" s="8" t="s">
        <v>82</v>
      </c>
      <c r="AU7" s="8" t="s">
        <v>83</v>
      </c>
      <c r="AV7" s="8" t="s">
        <v>84</v>
      </c>
      <c r="AW7" s="8" t="s">
        <v>86</v>
      </c>
      <c r="AX7" s="8" t="s">
        <v>87</v>
      </c>
      <c r="AY7" s="8" t="s">
        <v>88</v>
      </c>
      <c r="AZ7" s="8" t="s">
        <v>90</v>
      </c>
      <c r="BA7" s="8" t="s">
        <v>92</v>
      </c>
      <c r="BB7" s="8" t="s">
        <v>94</v>
      </c>
      <c r="BC7" s="8" t="s">
        <v>95</v>
      </c>
      <c r="BD7" s="8" t="s">
        <v>97</v>
      </c>
      <c r="BE7" s="8" t="s">
        <v>99</v>
      </c>
      <c r="BF7" s="8" t="s">
        <v>161</v>
      </c>
      <c r="BG7" s="8" t="s">
        <v>101</v>
      </c>
      <c r="BH7" s="8" t="s">
        <v>165</v>
      </c>
    </row>
    <row r="8" spans="1:60" s="9" customFormat="1" ht="136.5" customHeight="1">
      <c r="A8" s="88" t="s">
        <v>122</v>
      </c>
      <c r="B8" s="88"/>
      <c r="C8" s="86"/>
      <c r="D8" s="39"/>
      <c r="E8" s="2"/>
      <c r="F8" s="2" t="s">
        <v>124</v>
      </c>
      <c r="G8" s="2" t="s">
        <v>125</v>
      </c>
      <c r="H8" s="2" t="s">
        <v>126</v>
      </c>
      <c r="I8" s="2" t="s">
        <v>126</v>
      </c>
      <c r="J8" s="11"/>
      <c r="K8" s="2" t="s">
        <v>126</v>
      </c>
      <c r="L8" s="2" t="s">
        <v>126</v>
      </c>
      <c r="M8" s="11"/>
      <c r="N8" s="3" t="s">
        <v>128</v>
      </c>
      <c r="O8" s="3" t="s">
        <v>128</v>
      </c>
      <c r="P8" s="11"/>
      <c r="Q8" s="2" t="s">
        <v>126</v>
      </c>
      <c r="R8" s="2" t="s">
        <v>126</v>
      </c>
      <c r="S8" s="2" t="s">
        <v>126</v>
      </c>
      <c r="T8" s="2"/>
      <c r="U8" s="2" t="s">
        <v>131</v>
      </c>
      <c r="V8" s="2" t="s">
        <v>131</v>
      </c>
      <c r="W8" s="2" t="s">
        <v>131</v>
      </c>
      <c r="X8" s="2" t="s">
        <v>126</v>
      </c>
      <c r="Y8" s="43"/>
      <c r="Z8" s="10"/>
      <c r="AA8" s="5" t="s">
        <v>134</v>
      </c>
      <c r="AB8" s="5" t="s">
        <v>135</v>
      </c>
      <c r="AC8" s="5" t="s">
        <v>135</v>
      </c>
      <c r="AD8" s="10" t="s">
        <v>136</v>
      </c>
      <c r="AE8" s="5" t="s">
        <v>126</v>
      </c>
      <c r="AF8" s="10" t="s">
        <v>136</v>
      </c>
      <c r="AG8" s="5" t="s">
        <v>139</v>
      </c>
      <c r="AH8" s="5" t="s">
        <v>126</v>
      </c>
      <c r="AI8" s="47"/>
      <c r="AJ8" s="6" t="s">
        <v>142</v>
      </c>
      <c r="AK8" s="6" t="s">
        <v>142</v>
      </c>
      <c r="AL8" s="63"/>
      <c r="AM8" s="13" t="s">
        <v>143</v>
      </c>
      <c r="AN8" s="13" t="s">
        <v>143</v>
      </c>
      <c r="AO8" s="7" t="s">
        <v>139</v>
      </c>
      <c r="AP8" s="70"/>
      <c r="AQ8" s="8" t="s">
        <v>131</v>
      </c>
      <c r="AR8" s="8" t="s">
        <v>147</v>
      </c>
      <c r="AS8" s="8" t="s">
        <v>147</v>
      </c>
      <c r="AT8" s="8" t="s">
        <v>147</v>
      </c>
      <c r="AU8" s="8" t="s">
        <v>147</v>
      </c>
      <c r="AV8" s="8" t="s">
        <v>147</v>
      </c>
      <c r="AW8" s="8" t="s">
        <v>147</v>
      </c>
      <c r="AX8" s="8" t="s">
        <v>147</v>
      </c>
      <c r="AY8" s="8" t="s">
        <v>147</v>
      </c>
      <c r="AZ8" s="8" t="s">
        <v>147</v>
      </c>
      <c r="BA8" s="8" t="s">
        <v>147</v>
      </c>
      <c r="BB8" s="8" t="s">
        <v>147</v>
      </c>
      <c r="BC8" s="8" t="s">
        <v>147</v>
      </c>
      <c r="BD8" s="8" t="s">
        <v>147</v>
      </c>
      <c r="BE8" s="8" t="s">
        <v>147</v>
      </c>
      <c r="BF8" s="8" t="s">
        <v>147</v>
      </c>
      <c r="BG8" s="8" t="s">
        <v>163</v>
      </c>
      <c r="BH8" s="14" t="s">
        <v>143</v>
      </c>
    </row>
    <row r="9" spans="1:60" ht="21" customHeight="1">
      <c r="A9" s="88" t="s">
        <v>9</v>
      </c>
      <c r="B9" s="88"/>
      <c r="C9" s="74"/>
      <c r="D9" s="39"/>
      <c r="E9" s="51"/>
      <c r="F9" s="51"/>
      <c r="G9" s="51"/>
      <c r="H9" s="51"/>
      <c r="I9" s="51"/>
      <c r="J9" s="51"/>
      <c r="K9" s="51"/>
      <c r="L9" s="52"/>
      <c r="M9" s="51"/>
      <c r="N9" s="53"/>
      <c r="O9" s="51"/>
      <c r="P9" s="51"/>
      <c r="Q9" s="51"/>
      <c r="R9" s="51"/>
      <c r="S9" s="51"/>
      <c r="T9" s="51"/>
      <c r="U9" s="51"/>
      <c r="V9" s="51"/>
      <c r="W9" s="51"/>
      <c r="X9" s="51"/>
      <c r="Y9" s="54"/>
      <c r="Z9" s="55"/>
      <c r="AA9" s="55"/>
      <c r="AB9" s="55"/>
      <c r="AC9" s="55"/>
      <c r="AD9" s="55"/>
      <c r="AE9" s="55"/>
      <c r="AF9" s="55"/>
      <c r="AG9" s="55"/>
      <c r="AH9" s="55"/>
      <c r="AI9" s="47"/>
      <c r="AJ9" s="56"/>
      <c r="AK9" s="56"/>
      <c r="AL9" s="64"/>
      <c r="AM9" s="57"/>
      <c r="AN9" s="57"/>
      <c r="AO9" s="57"/>
      <c r="AP9" s="70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</row>
    <row r="10" spans="1:60" s="32" customFormat="1" ht="30" customHeight="1">
      <c r="A10" s="5">
        <v>1</v>
      </c>
      <c r="B10" s="59" t="s">
        <v>166</v>
      </c>
      <c r="C10" s="75">
        <f>D10+Y10+AI10+AL10+AP10</f>
        <v>31.53846153846154</v>
      </c>
      <c r="D10" s="60">
        <f>E10+I10+J10+M10+P10+T10+X10</f>
        <v>14</v>
      </c>
      <c r="E10" s="24">
        <f>F10+G10+H10</f>
        <v>3</v>
      </c>
      <c r="F10" s="15">
        <v>1</v>
      </c>
      <c r="G10" s="15">
        <v>1</v>
      </c>
      <c r="H10" s="15">
        <v>1</v>
      </c>
      <c r="I10" s="35">
        <v>1</v>
      </c>
      <c r="J10" s="36">
        <f>K10+L10</f>
        <v>2</v>
      </c>
      <c r="K10" s="15">
        <v>1</v>
      </c>
      <c r="L10" s="15">
        <v>1</v>
      </c>
      <c r="M10" s="36">
        <f>N10+O10</f>
        <v>1</v>
      </c>
      <c r="N10" s="15">
        <v>0.5</v>
      </c>
      <c r="O10" s="15">
        <v>0.5</v>
      </c>
      <c r="P10" s="36">
        <f t="shared" ref="P10:P46" si="0">Q10+R10+S10</f>
        <v>3</v>
      </c>
      <c r="Q10" s="15">
        <v>1</v>
      </c>
      <c r="R10" s="15">
        <v>1</v>
      </c>
      <c r="S10" s="15">
        <v>1</v>
      </c>
      <c r="T10" s="36">
        <f>U10+V10+W10</f>
        <v>3</v>
      </c>
      <c r="U10" s="15">
        <v>1</v>
      </c>
      <c r="V10" s="15">
        <v>1</v>
      </c>
      <c r="W10" s="15">
        <v>1</v>
      </c>
      <c r="X10" s="36">
        <v>1</v>
      </c>
      <c r="Y10" s="46">
        <f>Z10+AE10+AF10+AG10+AH10</f>
        <v>8</v>
      </c>
      <c r="Z10" s="36">
        <f>AA10+AB10+AC10+AD10</f>
        <v>4</v>
      </c>
      <c r="AA10" s="15">
        <v>1</v>
      </c>
      <c r="AB10" s="15">
        <v>1</v>
      </c>
      <c r="AC10" s="15">
        <v>1</v>
      </c>
      <c r="AD10" s="15">
        <v>1</v>
      </c>
      <c r="AE10" s="36">
        <v>1</v>
      </c>
      <c r="AF10" s="36">
        <v>1</v>
      </c>
      <c r="AG10" s="36">
        <v>1</v>
      </c>
      <c r="AH10" s="36">
        <v>1</v>
      </c>
      <c r="AI10" s="50">
        <f>AJ10+AK10</f>
        <v>2</v>
      </c>
      <c r="AJ10" s="36">
        <v>1</v>
      </c>
      <c r="AK10" s="36">
        <v>1</v>
      </c>
      <c r="AL10" s="65">
        <f>AM10+AN10+AO10</f>
        <v>3</v>
      </c>
      <c r="AM10" s="36">
        <v>1</v>
      </c>
      <c r="AN10" s="36">
        <v>1</v>
      </c>
      <c r="AO10" s="36">
        <v>1</v>
      </c>
      <c r="AP10" s="73">
        <f>AQ10+AR10+BF10+BG10+BH10</f>
        <v>4.5384615384615383</v>
      </c>
      <c r="AQ10" s="36">
        <v>1</v>
      </c>
      <c r="AR10" s="36">
        <f>(AS10+AT10+AU10+AV10+AW10+AX10+AY10+AZ10+BA10+BB10+BC10+BD10+BE10)/13</f>
        <v>0.53846153846153844</v>
      </c>
      <c r="AS10" s="15">
        <v>0</v>
      </c>
      <c r="AT10" s="15">
        <v>1</v>
      </c>
      <c r="AU10" s="15">
        <v>0</v>
      </c>
      <c r="AV10" s="15">
        <v>0</v>
      </c>
      <c r="AW10" s="15">
        <v>0</v>
      </c>
      <c r="AX10" s="15">
        <v>0</v>
      </c>
      <c r="AY10" s="15">
        <v>1</v>
      </c>
      <c r="AZ10" s="15">
        <v>1</v>
      </c>
      <c r="BA10" s="15">
        <v>1</v>
      </c>
      <c r="BB10" s="15">
        <v>1</v>
      </c>
      <c r="BC10" s="15">
        <v>0</v>
      </c>
      <c r="BD10" s="15">
        <v>1</v>
      </c>
      <c r="BE10" s="15">
        <v>1</v>
      </c>
      <c r="BF10" s="36">
        <v>1</v>
      </c>
      <c r="BG10" s="68">
        <v>1</v>
      </c>
      <c r="BH10" s="36">
        <v>1</v>
      </c>
    </row>
    <row r="11" spans="1:60" s="32" customFormat="1" ht="30" customHeight="1">
      <c r="A11" s="5">
        <v>2</v>
      </c>
      <c r="B11" s="59" t="s">
        <v>167</v>
      </c>
      <c r="C11" s="75">
        <f t="shared" ref="C11:C46" si="1">D11+Y11+AI11+AL11+AP11</f>
        <v>24.561538461538461</v>
      </c>
      <c r="D11" s="60">
        <f t="shared" ref="D11:D46" si="2">E11+I11+J11+M11+P11+T11+X11</f>
        <v>12.3</v>
      </c>
      <c r="E11" s="24">
        <f t="shared" ref="E11:E46" si="3">F11+G11+H11</f>
        <v>2.2999999999999998</v>
      </c>
      <c r="F11" s="25">
        <v>1</v>
      </c>
      <c r="G11" s="25">
        <v>0.3</v>
      </c>
      <c r="H11" s="25">
        <v>1</v>
      </c>
      <c r="I11" s="35">
        <v>1</v>
      </c>
      <c r="J11" s="36">
        <f t="shared" ref="J11:J46" si="4">K11+L11</f>
        <v>2</v>
      </c>
      <c r="K11" s="25">
        <v>1</v>
      </c>
      <c r="L11" s="15">
        <v>1</v>
      </c>
      <c r="M11" s="36">
        <f t="shared" ref="M11:M46" si="5">N11+O11</f>
        <v>1</v>
      </c>
      <c r="N11" s="15">
        <v>0.5</v>
      </c>
      <c r="O11" s="15">
        <v>0.5</v>
      </c>
      <c r="P11" s="36">
        <f t="shared" si="0"/>
        <v>3</v>
      </c>
      <c r="Q11" s="15">
        <v>1</v>
      </c>
      <c r="R11" s="25">
        <v>1</v>
      </c>
      <c r="S11" s="15">
        <v>1</v>
      </c>
      <c r="T11" s="36">
        <f t="shared" ref="T11:T46" si="6">U11+V11+W11</f>
        <v>2</v>
      </c>
      <c r="U11" s="25">
        <v>1</v>
      </c>
      <c r="V11" s="25">
        <v>0</v>
      </c>
      <c r="W11" s="15">
        <v>1</v>
      </c>
      <c r="X11" s="35">
        <v>1</v>
      </c>
      <c r="Y11" s="46">
        <f t="shared" ref="Y11:Y46" si="7">Z11+AE11+AF11+AG11+AH11</f>
        <v>3.8</v>
      </c>
      <c r="Z11" s="36">
        <f t="shared" ref="Z11:Z46" si="8">AA11+AB11+AC11+AD11</f>
        <v>0</v>
      </c>
      <c r="AA11" s="25">
        <v>0</v>
      </c>
      <c r="AB11" s="25">
        <v>0</v>
      </c>
      <c r="AC11" s="25">
        <v>0</v>
      </c>
      <c r="AD11" s="25">
        <v>0</v>
      </c>
      <c r="AE11" s="35">
        <v>1</v>
      </c>
      <c r="AF11" s="36">
        <v>1</v>
      </c>
      <c r="AG11" s="35">
        <v>0.8</v>
      </c>
      <c r="AH11" s="35">
        <v>1</v>
      </c>
      <c r="AI11" s="50">
        <f t="shared" ref="AI11:AI46" si="9">AJ11+AK11</f>
        <v>2</v>
      </c>
      <c r="AJ11" s="35">
        <v>1</v>
      </c>
      <c r="AK11" s="35">
        <v>1</v>
      </c>
      <c r="AL11" s="65">
        <f t="shared" ref="AL11:AL46" si="10">AM11+AN11+AO11</f>
        <v>2</v>
      </c>
      <c r="AM11" s="35">
        <v>1</v>
      </c>
      <c r="AN11" s="35">
        <v>1</v>
      </c>
      <c r="AO11" s="35">
        <v>0</v>
      </c>
      <c r="AP11" s="73">
        <f t="shared" ref="AP11:AP46" si="11">AQ11+AR11+BF11+BG11+BH11</f>
        <v>4.4615384615384617</v>
      </c>
      <c r="AQ11" s="35">
        <v>1</v>
      </c>
      <c r="AR11" s="36">
        <f t="shared" ref="AR11:AR46" si="12">(AS11+AT11+AU11+AV11+AW11+AX11+AY11+AZ11+BA11+BB11+BC11+BD11+BE11)/13</f>
        <v>0.46153846153846156</v>
      </c>
      <c r="AS11" s="15">
        <v>0</v>
      </c>
      <c r="AT11" s="25">
        <v>1</v>
      </c>
      <c r="AU11" s="15">
        <v>0</v>
      </c>
      <c r="AV11" s="15">
        <v>0</v>
      </c>
      <c r="AW11" s="15">
        <v>0</v>
      </c>
      <c r="AX11" s="15">
        <v>0</v>
      </c>
      <c r="AY11" s="25">
        <v>0</v>
      </c>
      <c r="AZ11" s="25">
        <v>1</v>
      </c>
      <c r="BA11" s="25">
        <v>1</v>
      </c>
      <c r="BB11" s="25">
        <v>1</v>
      </c>
      <c r="BC11" s="25">
        <v>0</v>
      </c>
      <c r="BD11" s="15">
        <v>1</v>
      </c>
      <c r="BE11" s="15">
        <v>1</v>
      </c>
      <c r="BF11" s="35">
        <v>1</v>
      </c>
      <c r="BG11" s="35">
        <v>1</v>
      </c>
      <c r="BH11" s="36">
        <v>1</v>
      </c>
    </row>
    <row r="12" spans="1:60" s="32" customFormat="1" ht="30" customHeight="1">
      <c r="A12" s="5">
        <v>3</v>
      </c>
      <c r="B12" s="61" t="s">
        <v>168</v>
      </c>
      <c r="C12" s="75">
        <f t="shared" si="1"/>
        <v>30.799999999999997</v>
      </c>
      <c r="D12" s="60">
        <f t="shared" si="2"/>
        <v>13</v>
      </c>
      <c r="E12" s="24">
        <f t="shared" si="3"/>
        <v>3</v>
      </c>
      <c r="F12" s="25">
        <v>1</v>
      </c>
      <c r="G12" s="25">
        <v>1</v>
      </c>
      <c r="H12" s="25">
        <v>1</v>
      </c>
      <c r="I12" s="35">
        <v>0</v>
      </c>
      <c r="J12" s="36">
        <f t="shared" si="4"/>
        <v>2</v>
      </c>
      <c r="K12" s="25">
        <v>1</v>
      </c>
      <c r="L12" s="15">
        <v>1</v>
      </c>
      <c r="M12" s="36">
        <f t="shared" si="5"/>
        <v>1</v>
      </c>
      <c r="N12" s="15">
        <v>0.5</v>
      </c>
      <c r="O12" s="15">
        <v>0.5</v>
      </c>
      <c r="P12" s="36">
        <f t="shared" si="0"/>
        <v>3</v>
      </c>
      <c r="Q12" s="15">
        <v>1</v>
      </c>
      <c r="R12" s="25">
        <v>1</v>
      </c>
      <c r="S12" s="15">
        <v>1</v>
      </c>
      <c r="T12" s="36">
        <f t="shared" si="6"/>
        <v>3</v>
      </c>
      <c r="U12" s="25">
        <v>1</v>
      </c>
      <c r="V12" s="25">
        <v>1</v>
      </c>
      <c r="W12" s="15">
        <v>1</v>
      </c>
      <c r="X12" s="35">
        <v>1</v>
      </c>
      <c r="Y12" s="46">
        <f t="shared" si="7"/>
        <v>7.9</v>
      </c>
      <c r="Z12" s="36">
        <f t="shared" si="8"/>
        <v>4</v>
      </c>
      <c r="AA12" s="25">
        <v>1</v>
      </c>
      <c r="AB12" s="25">
        <v>1</v>
      </c>
      <c r="AC12" s="25">
        <v>1</v>
      </c>
      <c r="AD12" s="25">
        <v>1</v>
      </c>
      <c r="AE12" s="35">
        <v>1</v>
      </c>
      <c r="AF12" s="36">
        <v>1</v>
      </c>
      <c r="AG12" s="35">
        <v>0.9</v>
      </c>
      <c r="AH12" s="35">
        <v>1</v>
      </c>
      <c r="AI12" s="50">
        <f t="shared" si="9"/>
        <v>2</v>
      </c>
      <c r="AJ12" s="35">
        <v>1</v>
      </c>
      <c r="AK12" s="35">
        <v>1</v>
      </c>
      <c r="AL12" s="65">
        <f t="shared" si="10"/>
        <v>2.9</v>
      </c>
      <c r="AM12" s="35">
        <v>1</v>
      </c>
      <c r="AN12" s="35">
        <v>1</v>
      </c>
      <c r="AO12" s="35">
        <v>0.9</v>
      </c>
      <c r="AP12" s="73">
        <f t="shared" si="11"/>
        <v>5</v>
      </c>
      <c r="AQ12" s="35">
        <v>1</v>
      </c>
      <c r="AR12" s="36">
        <f t="shared" si="12"/>
        <v>1</v>
      </c>
      <c r="AS12" s="25">
        <v>1</v>
      </c>
      <c r="AT12" s="25">
        <v>1</v>
      </c>
      <c r="AU12" s="25">
        <v>1</v>
      </c>
      <c r="AV12" s="25">
        <v>1</v>
      </c>
      <c r="AW12" s="25">
        <v>1</v>
      </c>
      <c r="AX12" s="25">
        <v>1</v>
      </c>
      <c r="AY12" s="25">
        <v>1</v>
      </c>
      <c r="AZ12" s="25">
        <v>1</v>
      </c>
      <c r="BA12" s="25">
        <v>1</v>
      </c>
      <c r="BB12" s="25">
        <v>1</v>
      </c>
      <c r="BC12" s="25">
        <v>1</v>
      </c>
      <c r="BD12" s="15">
        <v>1</v>
      </c>
      <c r="BE12" s="15">
        <v>1</v>
      </c>
      <c r="BF12" s="35">
        <v>1</v>
      </c>
      <c r="BG12" s="35">
        <v>1</v>
      </c>
      <c r="BH12" s="36">
        <v>1</v>
      </c>
    </row>
    <row r="13" spans="1:60" s="32" customFormat="1" ht="16.5" customHeight="1">
      <c r="A13" s="5">
        <v>4</v>
      </c>
      <c r="B13" s="59" t="s">
        <v>169</v>
      </c>
      <c r="C13" s="75">
        <f t="shared" si="1"/>
        <v>27.5</v>
      </c>
      <c r="D13" s="60">
        <f t="shared" si="2"/>
        <v>10</v>
      </c>
      <c r="E13" s="24">
        <f t="shared" si="3"/>
        <v>2</v>
      </c>
      <c r="F13" s="15">
        <v>1</v>
      </c>
      <c r="G13" s="42">
        <v>0</v>
      </c>
      <c r="H13" s="15">
        <v>1</v>
      </c>
      <c r="I13" s="35">
        <v>0</v>
      </c>
      <c r="J13" s="36">
        <f t="shared" si="4"/>
        <v>2</v>
      </c>
      <c r="K13" s="15">
        <v>1</v>
      </c>
      <c r="L13" s="15">
        <v>1</v>
      </c>
      <c r="M13" s="36">
        <f t="shared" si="5"/>
        <v>1</v>
      </c>
      <c r="N13" s="15">
        <v>0.5</v>
      </c>
      <c r="O13" s="15">
        <v>0.5</v>
      </c>
      <c r="P13" s="36">
        <f t="shared" si="0"/>
        <v>2</v>
      </c>
      <c r="Q13" s="15">
        <v>1</v>
      </c>
      <c r="R13" s="15">
        <v>0</v>
      </c>
      <c r="S13" s="15">
        <v>1</v>
      </c>
      <c r="T13" s="36">
        <f t="shared" si="6"/>
        <v>2</v>
      </c>
      <c r="U13" s="15">
        <v>1</v>
      </c>
      <c r="V13" s="15">
        <v>0</v>
      </c>
      <c r="W13" s="15">
        <v>1</v>
      </c>
      <c r="X13" s="36">
        <v>1</v>
      </c>
      <c r="Y13" s="46">
        <f t="shared" si="7"/>
        <v>8</v>
      </c>
      <c r="Z13" s="36">
        <f t="shared" si="8"/>
        <v>4</v>
      </c>
      <c r="AA13" s="15">
        <v>1</v>
      </c>
      <c r="AB13" s="15">
        <v>1</v>
      </c>
      <c r="AC13" s="15">
        <v>1</v>
      </c>
      <c r="AD13" s="15">
        <v>1</v>
      </c>
      <c r="AE13" s="36">
        <v>1</v>
      </c>
      <c r="AF13" s="36">
        <v>1</v>
      </c>
      <c r="AG13" s="36">
        <v>1</v>
      </c>
      <c r="AH13" s="36">
        <v>1</v>
      </c>
      <c r="AI13" s="50">
        <f t="shared" si="9"/>
        <v>2</v>
      </c>
      <c r="AJ13" s="36">
        <v>1</v>
      </c>
      <c r="AK13" s="36">
        <v>1</v>
      </c>
      <c r="AL13" s="65">
        <f t="shared" si="10"/>
        <v>3</v>
      </c>
      <c r="AM13" s="36">
        <v>1</v>
      </c>
      <c r="AN13" s="36">
        <v>1</v>
      </c>
      <c r="AO13" s="36">
        <v>1</v>
      </c>
      <c r="AP13" s="73">
        <f t="shared" si="11"/>
        <v>4.5</v>
      </c>
      <c r="AQ13" s="36">
        <v>1</v>
      </c>
      <c r="AR13" s="36">
        <f t="shared" si="12"/>
        <v>0.5</v>
      </c>
      <c r="AS13" s="15">
        <v>0</v>
      </c>
      <c r="AT13" s="15">
        <v>1</v>
      </c>
      <c r="AU13" s="15">
        <v>0</v>
      </c>
      <c r="AV13" s="15">
        <v>0</v>
      </c>
      <c r="AW13" s="15">
        <v>0</v>
      </c>
      <c r="AX13" s="15">
        <v>0</v>
      </c>
      <c r="AY13" s="15">
        <v>0.5</v>
      </c>
      <c r="AZ13" s="15">
        <v>1</v>
      </c>
      <c r="BA13" s="15">
        <v>1</v>
      </c>
      <c r="BB13" s="15">
        <v>1</v>
      </c>
      <c r="BC13" s="15">
        <v>0</v>
      </c>
      <c r="BD13" s="15">
        <v>1</v>
      </c>
      <c r="BE13" s="15">
        <v>1</v>
      </c>
      <c r="BF13" s="36">
        <v>1</v>
      </c>
      <c r="BG13" s="68">
        <v>1</v>
      </c>
      <c r="BH13" s="36">
        <v>1</v>
      </c>
    </row>
    <row r="14" spans="1:60" s="32" customFormat="1" ht="30" customHeight="1">
      <c r="A14" s="5">
        <v>5</v>
      </c>
      <c r="B14" s="62" t="s">
        <v>170</v>
      </c>
      <c r="C14" s="75">
        <f t="shared" si="1"/>
        <v>26</v>
      </c>
      <c r="D14" s="60">
        <f t="shared" si="2"/>
        <v>10</v>
      </c>
      <c r="E14" s="24">
        <f t="shared" si="3"/>
        <v>2</v>
      </c>
      <c r="F14" s="15">
        <v>1</v>
      </c>
      <c r="G14" s="42">
        <v>0</v>
      </c>
      <c r="H14" s="15">
        <v>1</v>
      </c>
      <c r="I14" s="35">
        <v>0</v>
      </c>
      <c r="J14" s="36">
        <f t="shared" si="4"/>
        <v>2</v>
      </c>
      <c r="K14" s="15">
        <v>1</v>
      </c>
      <c r="L14" s="15">
        <v>1</v>
      </c>
      <c r="M14" s="36">
        <f t="shared" si="5"/>
        <v>1</v>
      </c>
      <c r="N14" s="15">
        <v>0.5</v>
      </c>
      <c r="O14" s="15">
        <v>0.5</v>
      </c>
      <c r="P14" s="36">
        <f t="shared" si="0"/>
        <v>2</v>
      </c>
      <c r="Q14" s="15">
        <v>1</v>
      </c>
      <c r="R14" s="15">
        <v>0</v>
      </c>
      <c r="S14" s="15">
        <v>1</v>
      </c>
      <c r="T14" s="36">
        <f t="shared" si="6"/>
        <v>2</v>
      </c>
      <c r="U14" s="15">
        <v>1</v>
      </c>
      <c r="V14" s="15">
        <v>0</v>
      </c>
      <c r="W14" s="15">
        <v>1</v>
      </c>
      <c r="X14" s="36">
        <v>1</v>
      </c>
      <c r="Y14" s="46">
        <f t="shared" si="7"/>
        <v>6</v>
      </c>
      <c r="Z14" s="36">
        <f t="shared" si="8"/>
        <v>2</v>
      </c>
      <c r="AA14" s="15">
        <v>0.5</v>
      </c>
      <c r="AB14" s="15">
        <v>0.5</v>
      </c>
      <c r="AC14" s="15">
        <v>1</v>
      </c>
      <c r="AD14" s="15">
        <v>0</v>
      </c>
      <c r="AE14" s="36">
        <v>1</v>
      </c>
      <c r="AF14" s="36">
        <v>1</v>
      </c>
      <c r="AG14" s="36">
        <v>1</v>
      </c>
      <c r="AH14" s="36">
        <v>1</v>
      </c>
      <c r="AI14" s="50">
        <f t="shared" si="9"/>
        <v>2</v>
      </c>
      <c r="AJ14" s="36">
        <v>1</v>
      </c>
      <c r="AK14" s="36">
        <v>1</v>
      </c>
      <c r="AL14" s="65">
        <f t="shared" si="10"/>
        <v>3</v>
      </c>
      <c r="AM14" s="36">
        <v>1</v>
      </c>
      <c r="AN14" s="36">
        <v>1</v>
      </c>
      <c r="AO14" s="36">
        <v>1</v>
      </c>
      <c r="AP14" s="73">
        <f t="shared" si="11"/>
        <v>5</v>
      </c>
      <c r="AQ14" s="36">
        <v>1</v>
      </c>
      <c r="AR14" s="36">
        <f t="shared" si="12"/>
        <v>1</v>
      </c>
      <c r="AS14" s="15">
        <v>1</v>
      </c>
      <c r="AT14" s="15">
        <v>1</v>
      </c>
      <c r="AU14" s="15">
        <v>1</v>
      </c>
      <c r="AV14" s="15">
        <v>1</v>
      </c>
      <c r="AW14" s="15">
        <v>1</v>
      </c>
      <c r="AX14" s="15">
        <v>1</v>
      </c>
      <c r="AY14" s="15">
        <v>1</v>
      </c>
      <c r="AZ14" s="15">
        <v>1</v>
      </c>
      <c r="BA14" s="15">
        <v>1</v>
      </c>
      <c r="BB14" s="15">
        <v>1</v>
      </c>
      <c r="BC14" s="15">
        <v>1</v>
      </c>
      <c r="BD14" s="15">
        <v>1</v>
      </c>
      <c r="BE14" s="15">
        <v>1</v>
      </c>
      <c r="BF14" s="36">
        <v>1</v>
      </c>
      <c r="BG14" s="68">
        <v>1</v>
      </c>
      <c r="BH14" s="36">
        <v>1</v>
      </c>
    </row>
    <row r="15" spans="1:60" s="32" customFormat="1" ht="18" customHeight="1">
      <c r="A15" s="5">
        <v>6</v>
      </c>
      <c r="B15" s="62" t="s">
        <v>171</v>
      </c>
      <c r="C15" s="75">
        <f t="shared" si="1"/>
        <v>29.400000000000002</v>
      </c>
      <c r="D15" s="60">
        <f t="shared" si="2"/>
        <v>13.8</v>
      </c>
      <c r="E15" s="24">
        <f t="shared" si="3"/>
        <v>2.8</v>
      </c>
      <c r="F15" s="25">
        <v>0.8</v>
      </c>
      <c r="G15" s="25">
        <v>1</v>
      </c>
      <c r="H15" s="25">
        <v>1</v>
      </c>
      <c r="I15" s="35">
        <v>1</v>
      </c>
      <c r="J15" s="36">
        <f t="shared" si="4"/>
        <v>2</v>
      </c>
      <c r="K15" s="25">
        <v>1</v>
      </c>
      <c r="L15" s="15">
        <v>1</v>
      </c>
      <c r="M15" s="36">
        <f t="shared" si="5"/>
        <v>1</v>
      </c>
      <c r="N15" s="15">
        <v>0.5</v>
      </c>
      <c r="O15" s="15">
        <v>0.5</v>
      </c>
      <c r="P15" s="36">
        <f t="shared" si="0"/>
        <v>3</v>
      </c>
      <c r="Q15" s="15">
        <v>1</v>
      </c>
      <c r="R15" s="25">
        <v>1</v>
      </c>
      <c r="S15" s="15">
        <v>1</v>
      </c>
      <c r="T15" s="36">
        <f t="shared" si="6"/>
        <v>3</v>
      </c>
      <c r="U15" s="25">
        <v>1</v>
      </c>
      <c r="V15" s="25">
        <v>1</v>
      </c>
      <c r="W15" s="15">
        <v>1</v>
      </c>
      <c r="X15" s="35">
        <v>1</v>
      </c>
      <c r="Y15" s="46">
        <f t="shared" si="7"/>
        <v>5.8</v>
      </c>
      <c r="Z15" s="36">
        <f t="shared" si="8"/>
        <v>2</v>
      </c>
      <c r="AA15" s="25">
        <v>1</v>
      </c>
      <c r="AB15" s="25">
        <v>1</v>
      </c>
      <c r="AC15" s="25">
        <v>0</v>
      </c>
      <c r="AD15" s="25">
        <v>0</v>
      </c>
      <c r="AE15" s="35">
        <v>1</v>
      </c>
      <c r="AF15" s="36">
        <v>1</v>
      </c>
      <c r="AG15" s="35">
        <v>0.8</v>
      </c>
      <c r="AH15" s="35">
        <v>1</v>
      </c>
      <c r="AI15" s="50">
        <f t="shared" si="9"/>
        <v>2</v>
      </c>
      <c r="AJ15" s="35">
        <v>1</v>
      </c>
      <c r="AK15" s="35">
        <v>1</v>
      </c>
      <c r="AL15" s="65">
        <f t="shared" si="10"/>
        <v>2.8</v>
      </c>
      <c r="AM15" s="35">
        <v>1</v>
      </c>
      <c r="AN15" s="35">
        <v>1</v>
      </c>
      <c r="AO15" s="35">
        <v>0.8</v>
      </c>
      <c r="AP15" s="73">
        <f t="shared" si="11"/>
        <v>5</v>
      </c>
      <c r="AQ15" s="35">
        <v>1</v>
      </c>
      <c r="AR15" s="36">
        <f t="shared" si="12"/>
        <v>1</v>
      </c>
      <c r="AS15" s="25">
        <v>1</v>
      </c>
      <c r="AT15" s="25">
        <v>1</v>
      </c>
      <c r="AU15" s="25">
        <v>1</v>
      </c>
      <c r="AV15" s="25">
        <v>1</v>
      </c>
      <c r="AW15" s="25">
        <v>1</v>
      </c>
      <c r="AX15" s="25">
        <v>1</v>
      </c>
      <c r="AY15" s="25">
        <v>1</v>
      </c>
      <c r="AZ15" s="25">
        <v>1</v>
      </c>
      <c r="BA15" s="25">
        <v>1</v>
      </c>
      <c r="BB15" s="25">
        <v>1</v>
      </c>
      <c r="BC15" s="25">
        <v>1</v>
      </c>
      <c r="BD15" s="15">
        <v>1</v>
      </c>
      <c r="BE15" s="15">
        <v>1</v>
      </c>
      <c r="BF15" s="35">
        <v>1</v>
      </c>
      <c r="BG15" s="35">
        <v>1</v>
      </c>
      <c r="BH15" s="36">
        <v>1</v>
      </c>
    </row>
    <row r="16" spans="1:60" s="32" customFormat="1" ht="18" customHeight="1">
      <c r="A16" s="5">
        <v>7</v>
      </c>
      <c r="B16" s="62" t="s">
        <v>172</v>
      </c>
      <c r="C16" s="75">
        <f t="shared" si="1"/>
        <v>30</v>
      </c>
      <c r="D16" s="60">
        <f t="shared" si="2"/>
        <v>12.9</v>
      </c>
      <c r="E16" s="24">
        <f t="shared" si="3"/>
        <v>2.9</v>
      </c>
      <c r="F16" s="15">
        <v>1</v>
      </c>
      <c r="G16" s="15">
        <v>0.9</v>
      </c>
      <c r="H16" s="15">
        <v>1</v>
      </c>
      <c r="I16" s="35">
        <v>1</v>
      </c>
      <c r="J16" s="36">
        <f t="shared" si="4"/>
        <v>2</v>
      </c>
      <c r="K16" s="15">
        <v>1</v>
      </c>
      <c r="L16" s="15">
        <v>1</v>
      </c>
      <c r="M16" s="36">
        <f t="shared" si="5"/>
        <v>1</v>
      </c>
      <c r="N16" s="15">
        <v>0.5</v>
      </c>
      <c r="O16" s="15">
        <v>0.5</v>
      </c>
      <c r="P16" s="36">
        <f t="shared" si="0"/>
        <v>3</v>
      </c>
      <c r="Q16" s="15">
        <v>1</v>
      </c>
      <c r="R16" s="15">
        <v>1</v>
      </c>
      <c r="S16" s="15">
        <v>1</v>
      </c>
      <c r="T16" s="36">
        <f t="shared" si="6"/>
        <v>2</v>
      </c>
      <c r="U16" s="15">
        <v>1</v>
      </c>
      <c r="V16" s="15">
        <v>0</v>
      </c>
      <c r="W16" s="15">
        <v>1</v>
      </c>
      <c r="X16" s="36">
        <v>1</v>
      </c>
      <c r="Y16" s="46">
        <f t="shared" si="7"/>
        <v>7.3</v>
      </c>
      <c r="Z16" s="36">
        <f t="shared" si="8"/>
        <v>3.5</v>
      </c>
      <c r="AA16" s="15">
        <v>1</v>
      </c>
      <c r="AB16" s="15">
        <v>0.5</v>
      </c>
      <c r="AC16" s="15">
        <v>1</v>
      </c>
      <c r="AD16" s="15">
        <v>1</v>
      </c>
      <c r="AE16" s="36">
        <v>1</v>
      </c>
      <c r="AF16" s="36">
        <v>1</v>
      </c>
      <c r="AG16" s="36">
        <v>0.8</v>
      </c>
      <c r="AH16" s="36">
        <v>1</v>
      </c>
      <c r="AI16" s="50">
        <f t="shared" si="9"/>
        <v>2</v>
      </c>
      <c r="AJ16" s="35">
        <v>1</v>
      </c>
      <c r="AK16" s="35">
        <v>1</v>
      </c>
      <c r="AL16" s="65">
        <f t="shared" si="10"/>
        <v>2.8</v>
      </c>
      <c r="AM16" s="35">
        <v>1</v>
      </c>
      <c r="AN16" s="35">
        <v>1</v>
      </c>
      <c r="AO16" s="35">
        <v>0.8</v>
      </c>
      <c r="AP16" s="73">
        <f t="shared" si="11"/>
        <v>5</v>
      </c>
      <c r="AQ16" s="36">
        <v>1</v>
      </c>
      <c r="AR16" s="36">
        <f t="shared" si="12"/>
        <v>1</v>
      </c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15">
        <v>1</v>
      </c>
      <c r="AZ16" s="15">
        <v>1</v>
      </c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36">
        <v>1</v>
      </c>
      <c r="BG16" s="68">
        <v>1</v>
      </c>
      <c r="BH16" s="36">
        <v>1</v>
      </c>
    </row>
    <row r="17" spans="1:60" s="32" customFormat="1" ht="18" customHeight="1">
      <c r="A17" s="5">
        <v>8</v>
      </c>
      <c r="B17" s="62" t="s">
        <v>173</v>
      </c>
      <c r="C17" s="75">
        <f t="shared" si="1"/>
        <v>24.4</v>
      </c>
      <c r="D17" s="60">
        <f t="shared" si="2"/>
        <v>10</v>
      </c>
      <c r="E17" s="24">
        <f t="shared" si="3"/>
        <v>2</v>
      </c>
      <c r="F17" s="25">
        <v>1</v>
      </c>
      <c r="G17" s="27">
        <v>0</v>
      </c>
      <c r="H17" s="25">
        <v>1</v>
      </c>
      <c r="I17" s="35">
        <v>0</v>
      </c>
      <c r="J17" s="36">
        <f t="shared" si="4"/>
        <v>2</v>
      </c>
      <c r="K17" s="25">
        <v>1</v>
      </c>
      <c r="L17" s="15">
        <v>1</v>
      </c>
      <c r="M17" s="36">
        <f t="shared" si="5"/>
        <v>1</v>
      </c>
      <c r="N17" s="15">
        <v>0.5</v>
      </c>
      <c r="O17" s="15">
        <v>0.5</v>
      </c>
      <c r="P17" s="36">
        <f t="shared" si="0"/>
        <v>2</v>
      </c>
      <c r="Q17" s="15">
        <v>1</v>
      </c>
      <c r="R17" s="25">
        <v>0</v>
      </c>
      <c r="S17" s="15">
        <v>1</v>
      </c>
      <c r="T17" s="36">
        <f t="shared" si="6"/>
        <v>2</v>
      </c>
      <c r="U17" s="25">
        <v>1</v>
      </c>
      <c r="V17" s="25">
        <v>0</v>
      </c>
      <c r="W17" s="15">
        <v>1</v>
      </c>
      <c r="X17" s="35">
        <v>1</v>
      </c>
      <c r="Y17" s="46">
        <f t="shared" si="7"/>
        <v>5.4</v>
      </c>
      <c r="Z17" s="36">
        <f t="shared" si="8"/>
        <v>1.5</v>
      </c>
      <c r="AA17" s="25">
        <v>0.5</v>
      </c>
      <c r="AB17" s="25">
        <v>0.5</v>
      </c>
      <c r="AC17" s="25">
        <v>0.5</v>
      </c>
      <c r="AD17" s="25">
        <v>0</v>
      </c>
      <c r="AE17" s="35">
        <v>1</v>
      </c>
      <c r="AF17" s="36">
        <v>1</v>
      </c>
      <c r="AG17" s="35">
        <v>0.9</v>
      </c>
      <c r="AH17" s="35">
        <v>1</v>
      </c>
      <c r="AI17" s="50">
        <f t="shared" si="9"/>
        <v>2</v>
      </c>
      <c r="AJ17" s="35">
        <v>1</v>
      </c>
      <c r="AK17" s="35">
        <v>1</v>
      </c>
      <c r="AL17" s="65">
        <f t="shared" si="10"/>
        <v>2.5</v>
      </c>
      <c r="AM17" s="35">
        <v>1</v>
      </c>
      <c r="AN17" s="35">
        <v>1</v>
      </c>
      <c r="AO17" s="35">
        <v>0.5</v>
      </c>
      <c r="AP17" s="73">
        <f t="shared" si="11"/>
        <v>4.5</v>
      </c>
      <c r="AQ17" s="35">
        <v>0.5</v>
      </c>
      <c r="AR17" s="36">
        <f t="shared" si="12"/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5">
        <v>1</v>
      </c>
      <c r="BB17" s="25">
        <v>1</v>
      </c>
      <c r="BC17" s="25">
        <v>1</v>
      </c>
      <c r="BD17" s="15">
        <v>1</v>
      </c>
      <c r="BE17" s="15">
        <v>1</v>
      </c>
      <c r="BF17" s="35">
        <v>1</v>
      </c>
      <c r="BG17" s="35">
        <v>1</v>
      </c>
      <c r="BH17" s="36">
        <v>1</v>
      </c>
    </row>
    <row r="18" spans="1:60" s="32" customFormat="1" ht="18" customHeight="1">
      <c r="A18" s="5">
        <v>9</v>
      </c>
      <c r="B18" s="62" t="s">
        <v>174</v>
      </c>
      <c r="C18" s="75">
        <f t="shared" si="1"/>
        <v>25</v>
      </c>
      <c r="D18" s="60">
        <f t="shared" si="2"/>
        <v>9.6</v>
      </c>
      <c r="E18" s="24">
        <f t="shared" si="3"/>
        <v>1.6</v>
      </c>
      <c r="F18" s="15">
        <v>0.6</v>
      </c>
      <c r="G18" s="42">
        <v>0</v>
      </c>
      <c r="H18" s="15">
        <v>1</v>
      </c>
      <c r="I18" s="35">
        <v>0</v>
      </c>
      <c r="J18" s="36">
        <f t="shared" si="4"/>
        <v>2</v>
      </c>
      <c r="K18" s="15">
        <v>1</v>
      </c>
      <c r="L18" s="15">
        <v>1</v>
      </c>
      <c r="M18" s="36">
        <f t="shared" si="5"/>
        <v>1</v>
      </c>
      <c r="N18" s="15">
        <v>0.5</v>
      </c>
      <c r="O18" s="15">
        <v>0.5</v>
      </c>
      <c r="P18" s="36">
        <f t="shared" si="0"/>
        <v>2</v>
      </c>
      <c r="Q18" s="15">
        <v>1</v>
      </c>
      <c r="R18" s="15">
        <v>0</v>
      </c>
      <c r="S18" s="15">
        <v>1</v>
      </c>
      <c r="T18" s="36">
        <f t="shared" si="6"/>
        <v>2</v>
      </c>
      <c r="U18" s="15">
        <v>1</v>
      </c>
      <c r="V18" s="15">
        <v>0</v>
      </c>
      <c r="W18" s="15">
        <v>1</v>
      </c>
      <c r="X18" s="36">
        <v>1</v>
      </c>
      <c r="Y18" s="46">
        <f t="shared" si="7"/>
        <v>6.4</v>
      </c>
      <c r="Z18" s="36">
        <f t="shared" si="8"/>
        <v>2.5</v>
      </c>
      <c r="AA18" s="15">
        <v>0.5</v>
      </c>
      <c r="AB18" s="15">
        <v>0.5</v>
      </c>
      <c r="AC18" s="15">
        <v>0.5</v>
      </c>
      <c r="AD18" s="15">
        <v>1</v>
      </c>
      <c r="AE18" s="36">
        <v>1</v>
      </c>
      <c r="AF18" s="36">
        <v>1</v>
      </c>
      <c r="AG18" s="36">
        <v>0.9</v>
      </c>
      <c r="AH18" s="36">
        <v>1</v>
      </c>
      <c r="AI18" s="50">
        <f t="shared" si="9"/>
        <v>2</v>
      </c>
      <c r="AJ18" s="36">
        <v>1</v>
      </c>
      <c r="AK18" s="36">
        <v>1</v>
      </c>
      <c r="AL18" s="65">
        <f t="shared" si="10"/>
        <v>2</v>
      </c>
      <c r="AM18" s="36">
        <v>1</v>
      </c>
      <c r="AN18" s="36">
        <v>1</v>
      </c>
      <c r="AO18" s="36">
        <v>0</v>
      </c>
      <c r="AP18" s="73">
        <f t="shared" si="11"/>
        <v>5</v>
      </c>
      <c r="AQ18" s="36">
        <v>1</v>
      </c>
      <c r="AR18" s="36">
        <f t="shared" si="12"/>
        <v>1</v>
      </c>
      <c r="AS18" s="15">
        <v>1</v>
      </c>
      <c r="AT18" s="15">
        <v>1</v>
      </c>
      <c r="AU18" s="15">
        <v>1</v>
      </c>
      <c r="AV18" s="15">
        <v>1</v>
      </c>
      <c r="AW18" s="15">
        <v>1</v>
      </c>
      <c r="AX18" s="15">
        <v>1</v>
      </c>
      <c r="AY18" s="15">
        <v>1</v>
      </c>
      <c r="AZ18" s="15">
        <v>1</v>
      </c>
      <c r="BA18" s="15">
        <v>1</v>
      </c>
      <c r="BB18" s="15">
        <v>1</v>
      </c>
      <c r="BC18" s="15">
        <v>1</v>
      </c>
      <c r="BD18" s="15">
        <v>1</v>
      </c>
      <c r="BE18" s="15">
        <v>1</v>
      </c>
      <c r="BF18" s="36">
        <v>1</v>
      </c>
      <c r="BG18" s="68">
        <v>1</v>
      </c>
      <c r="BH18" s="36">
        <v>1</v>
      </c>
    </row>
    <row r="19" spans="1:60" s="32" customFormat="1" ht="18" customHeight="1">
      <c r="A19" s="5">
        <v>10</v>
      </c>
      <c r="B19" s="62" t="s">
        <v>175</v>
      </c>
      <c r="C19" s="75">
        <f t="shared" si="1"/>
        <v>26.5</v>
      </c>
      <c r="D19" s="60">
        <f t="shared" si="2"/>
        <v>11.9</v>
      </c>
      <c r="E19" s="24">
        <f t="shared" si="3"/>
        <v>2.9</v>
      </c>
      <c r="F19" s="15">
        <v>1</v>
      </c>
      <c r="G19" s="15">
        <v>0.9</v>
      </c>
      <c r="H19" s="15">
        <v>1</v>
      </c>
      <c r="I19" s="35">
        <v>1</v>
      </c>
      <c r="J19" s="36">
        <f t="shared" si="4"/>
        <v>2</v>
      </c>
      <c r="K19" s="15">
        <v>1</v>
      </c>
      <c r="L19" s="15">
        <v>1</v>
      </c>
      <c r="M19" s="36">
        <f t="shared" si="5"/>
        <v>1</v>
      </c>
      <c r="N19" s="15">
        <v>0.5</v>
      </c>
      <c r="O19" s="15">
        <v>0.5</v>
      </c>
      <c r="P19" s="36">
        <f t="shared" si="0"/>
        <v>2</v>
      </c>
      <c r="Q19" s="15">
        <v>1</v>
      </c>
      <c r="R19" s="15">
        <v>0</v>
      </c>
      <c r="S19" s="15">
        <v>1</v>
      </c>
      <c r="T19" s="36">
        <f t="shared" si="6"/>
        <v>2</v>
      </c>
      <c r="U19" s="15">
        <v>1</v>
      </c>
      <c r="V19" s="15">
        <v>0</v>
      </c>
      <c r="W19" s="15">
        <v>1</v>
      </c>
      <c r="X19" s="36">
        <v>1</v>
      </c>
      <c r="Y19" s="46">
        <f t="shared" si="7"/>
        <v>5.5</v>
      </c>
      <c r="Z19" s="36">
        <f t="shared" si="8"/>
        <v>1.5</v>
      </c>
      <c r="AA19" s="15">
        <v>0.5</v>
      </c>
      <c r="AB19" s="15">
        <v>0.5</v>
      </c>
      <c r="AC19" s="15">
        <v>0.5</v>
      </c>
      <c r="AD19" s="15">
        <v>0</v>
      </c>
      <c r="AE19" s="36">
        <v>1</v>
      </c>
      <c r="AF19" s="36">
        <v>1</v>
      </c>
      <c r="AG19" s="36">
        <v>1</v>
      </c>
      <c r="AH19" s="36">
        <v>1</v>
      </c>
      <c r="AI19" s="50">
        <f t="shared" si="9"/>
        <v>1.5</v>
      </c>
      <c r="AJ19" s="36">
        <v>1</v>
      </c>
      <c r="AK19" s="36">
        <v>0.5</v>
      </c>
      <c r="AL19" s="65">
        <f t="shared" si="10"/>
        <v>2.6</v>
      </c>
      <c r="AM19" s="36">
        <v>1</v>
      </c>
      <c r="AN19" s="36">
        <v>1</v>
      </c>
      <c r="AO19" s="36">
        <v>0.6</v>
      </c>
      <c r="AP19" s="73">
        <f t="shared" si="11"/>
        <v>5</v>
      </c>
      <c r="AQ19" s="36">
        <v>1</v>
      </c>
      <c r="AR19" s="36">
        <f t="shared" si="12"/>
        <v>1</v>
      </c>
      <c r="AS19" s="15">
        <v>1</v>
      </c>
      <c r="AT19" s="15">
        <v>1</v>
      </c>
      <c r="AU19" s="15">
        <v>1</v>
      </c>
      <c r="AV19" s="15">
        <v>1</v>
      </c>
      <c r="AW19" s="15">
        <v>1</v>
      </c>
      <c r="AX19" s="15">
        <v>1</v>
      </c>
      <c r="AY19" s="15">
        <v>1</v>
      </c>
      <c r="AZ19" s="15">
        <v>1</v>
      </c>
      <c r="BA19" s="15">
        <v>1</v>
      </c>
      <c r="BB19" s="15">
        <v>1</v>
      </c>
      <c r="BC19" s="15">
        <v>1</v>
      </c>
      <c r="BD19" s="15">
        <v>1</v>
      </c>
      <c r="BE19" s="15">
        <v>1</v>
      </c>
      <c r="BF19" s="36">
        <v>1</v>
      </c>
      <c r="BG19" s="68">
        <v>1</v>
      </c>
      <c r="BH19" s="36">
        <v>1</v>
      </c>
    </row>
    <row r="20" spans="1:60" s="32" customFormat="1" ht="21.75" customHeight="1">
      <c r="A20" s="5">
        <v>11</v>
      </c>
      <c r="B20" s="59" t="s">
        <v>176</v>
      </c>
      <c r="C20" s="75">
        <f t="shared" si="1"/>
        <v>24.184615384615384</v>
      </c>
      <c r="D20" s="60">
        <f t="shared" si="2"/>
        <v>10</v>
      </c>
      <c r="E20" s="24">
        <f t="shared" si="3"/>
        <v>2</v>
      </c>
      <c r="F20" s="15">
        <v>1</v>
      </c>
      <c r="G20" s="42">
        <v>0</v>
      </c>
      <c r="H20" s="15">
        <v>1</v>
      </c>
      <c r="I20" s="35">
        <v>0</v>
      </c>
      <c r="J20" s="36">
        <f t="shared" si="4"/>
        <v>2</v>
      </c>
      <c r="K20" s="15">
        <v>1</v>
      </c>
      <c r="L20" s="15">
        <v>1</v>
      </c>
      <c r="M20" s="36">
        <f t="shared" si="5"/>
        <v>1</v>
      </c>
      <c r="N20" s="15">
        <v>0.5</v>
      </c>
      <c r="O20" s="15">
        <v>0.5</v>
      </c>
      <c r="P20" s="36">
        <f t="shared" si="0"/>
        <v>2</v>
      </c>
      <c r="Q20" s="15">
        <v>1</v>
      </c>
      <c r="R20" s="15">
        <v>0</v>
      </c>
      <c r="S20" s="15">
        <v>1</v>
      </c>
      <c r="T20" s="36">
        <f t="shared" si="6"/>
        <v>2</v>
      </c>
      <c r="U20" s="15">
        <v>1</v>
      </c>
      <c r="V20" s="15">
        <v>0</v>
      </c>
      <c r="W20" s="15">
        <v>1</v>
      </c>
      <c r="X20" s="36">
        <v>1</v>
      </c>
      <c r="Y20" s="46">
        <f t="shared" si="7"/>
        <v>4.9000000000000004</v>
      </c>
      <c r="Z20" s="36">
        <f t="shared" si="8"/>
        <v>1</v>
      </c>
      <c r="AA20" s="15">
        <v>0.5</v>
      </c>
      <c r="AB20" s="15">
        <v>0.5</v>
      </c>
      <c r="AC20" s="15">
        <v>0</v>
      </c>
      <c r="AD20" s="15">
        <v>0</v>
      </c>
      <c r="AE20" s="36">
        <v>1</v>
      </c>
      <c r="AF20" s="36">
        <v>1</v>
      </c>
      <c r="AG20" s="36">
        <v>0.9</v>
      </c>
      <c r="AH20" s="36">
        <v>1</v>
      </c>
      <c r="AI20" s="50">
        <f t="shared" si="9"/>
        <v>2</v>
      </c>
      <c r="AJ20" s="36">
        <v>1</v>
      </c>
      <c r="AK20" s="36">
        <v>1</v>
      </c>
      <c r="AL20" s="65">
        <f t="shared" si="10"/>
        <v>2.9</v>
      </c>
      <c r="AM20" s="36">
        <v>1</v>
      </c>
      <c r="AN20" s="36">
        <v>1</v>
      </c>
      <c r="AO20" s="36">
        <v>0.9</v>
      </c>
      <c r="AP20" s="73">
        <f t="shared" si="11"/>
        <v>4.384615384615385</v>
      </c>
      <c r="AQ20" s="36">
        <v>1</v>
      </c>
      <c r="AR20" s="36">
        <f t="shared" si="12"/>
        <v>0.38461538461538464</v>
      </c>
      <c r="AS20" s="15">
        <v>0</v>
      </c>
      <c r="AT20" s="15">
        <v>1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1</v>
      </c>
      <c r="BC20" s="15">
        <v>0</v>
      </c>
      <c r="BD20" s="15">
        <v>1</v>
      </c>
      <c r="BE20" s="15">
        <v>1</v>
      </c>
      <c r="BF20" s="36">
        <v>1</v>
      </c>
      <c r="BG20" s="68">
        <v>1</v>
      </c>
      <c r="BH20" s="36">
        <v>1</v>
      </c>
    </row>
    <row r="21" spans="1:60" s="32" customFormat="1" ht="28.5" customHeight="1">
      <c r="A21" s="5">
        <v>12</v>
      </c>
      <c r="B21" s="62" t="s">
        <v>177</v>
      </c>
      <c r="C21" s="75">
        <f t="shared" si="1"/>
        <v>23.673076923076923</v>
      </c>
      <c r="D21" s="60">
        <f t="shared" si="2"/>
        <v>10</v>
      </c>
      <c r="E21" s="24">
        <f t="shared" si="3"/>
        <v>2</v>
      </c>
      <c r="F21" s="15">
        <v>1</v>
      </c>
      <c r="G21" s="42">
        <v>0</v>
      </c>
      <c r="H21" s="15">
        <v>1</v>
      </c>
      <c r="I21" s="35">
        <v>0</v>
      </c>
      <c r="J21" s="36">
        <f t="shared" si="4"/>
        <v>2</v>
      </c>
      <c r="K21" s="15">
        <v>1</v>
      </c>
      <c r="L21" s="15">
        <v>1</v>
      </c>
      <c r="M21" s="36">
        <f t="shared" si="5"/>
        <v>1</v>
      </c>
      <c r="N21" s="15">
        <v>0.5</v>
      </c>
      <c r="O21" s="15">
        <v>0.5</v>
      </c>
      <c r="P21" s="36">
        <f t="shared" si="0"/>
        <v>2</v>
      </c>
      <c r="Q21" s="15">
        <v>1</v>
      </c>
      <c r="R21" s="15">
        <v>0</v>
      </c>
      <c r="S21" s="15">
        <v>1</v>
      </c>
      <c r="T21" s="36">
        <f t="shared" si="6"/>
        <v>2</v>
      </c>
      <c r="U21" s="15">
        <v>1</v>
      </c>
      <c r="V21" s="15">
        <v>0</v>
      </c>
      <c r="W21" s="15">
        <v>1</v>
      </c>
      <c r="X21" s="36">
        <v>1</v>
      </c>
      <c r="Y21" s="46">
        <f t="shared" si="7"/>
        <v>4</v>
      </c>
      <c r="Z21" s="36">
        <f t="shared" si="8"/>
        <v>0</v>
      </c>
      <c r="AA21" s="15">
        <v>0</v>
      </c>
      <c r="AB21" s="15">
        <v>0</v>
      </c>
      <c r="AC21" s="15">
        <v>0</v>
      </c>
      <c r="AD21" s="15">
        <v>0</v>
      </c>
      <c r="AE21" s="36">
        <v>1</v>
      </c>
      <c r="AF21" s="36">
        <v>1</v>
      </c>
      <c r="AG21" s="36">
        <v>1</v>
      </c>
      <c r="AH21" s="36">
        <v>1</v>
      </c>
      <c r="AI21" s="50">
        <f t="shared" si="9"/>
        <v>2</v>
      </c>
      <c r="AJ21" s="36">
        <v>1</v>
      </c>
      <c r="AK21" s="36">
        <v>1</v>
      </c>
      <c r="AL21" s="65">
        <f t="shared" si="10"/>
        <v>2.75</v>
      </c>
      <c r="AM21" s="36">
        <v>1</v>
      </c>
      <c r="AN21" s="36">
        <v>1</v>
      </c>
      <c r="AO21" s="36">
        <v>0.75</v>
      </c>
      <c r="AP21" s="73">
        <f t="shared" si="11"/>
        <v>4.9230769230769234</v>
      </c>
      <c r="AQ21" s="36">
        <v>1</v>
      </c>
      <c r="AR21" s="36">
        <f t="shared" si="12"/>
        <v>0.92307692307692313</v>
      </c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15">
        <v>0</v>
      </c>
      <c r="AZ21" s="15">
        <v>1</v>
      </c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36">
        <v>1</v>
      </c>
      <c r="BG21" s="68">
        <v>1</v>
      </c>
      <c r="BH21" s="36">
        <v>1</v>
      </c>
    </row>
    <row r="22" spans="1:60" s="32" customFormat="1" ht="18" customHeight="1">
      <c r="A22" s="5">
        <v>13</v>
      </c>
      <c r="B22" s="62" t="s">
        <v>178</v>
      </c>
      <c r="C22" s="75">
        <f t="shared" si="1"/>
        <v>23.3</v>
      </c>
      <c r="D22" s="60">
        <f t="shared" si="2"/>
        <v>10</v>
      </c>
      <c r="E22" s="24">
        <f t="shared" si="3"/>
        <v>2</v>
      </c>
      <c r="F22" s="25">
        <v>1</v>
      </c>
      <c r="G22" s="27">
        <v>0</v>
      </c>
      <c r="H22" s="25">
        <v>1</v>
      </c>
      <c r="I22" s="35">
        <v>0</v>
      </c>
      <c r="J22" s="36">
        <f t="shared" si="4"/>
        <v>2</v>
      </c>
      <c r="K22" s="25">
        <v>1</v>
      </c>
      <c r="L22" s="15">
        <v>1</v>
      </c>
      <c r="M22" s="36">
        <f t="shared" si="5"/>
        <v>1</v>
      </c>
      <c r="N22" s="15">
        <v>0.5</v>
      </c>
      <c r="O22" s="15">
        <v>0.5</v>
      </c>
      <c r="P22" s="36">
        <f t="shared" si="0"/>
        <v>2</v>
      </c>
      <c r="Q22" s="15">
        <v>1</v>
      </c>
      <c r="R22" s="25">
        <v>0</v>
      </c>
      <c r="S22" s="15">
        <v>1</v>
      </c>
      <c r="T22" s="36">
        <f t="shared" si="6"/>
        <v>2</v>
      </c>
      <c r="U22" s="25">
        <v>1</v>
      </c>
      <c r="V22" s="25">
        <v>0</v>
      </c>
      <c r="W22" s="15">
        <v>1</v>
      </c>
      <c r="X22" s="35">
        <v>1</v>
      </c>
      <c r="Y22" s="46">
        <f t="shared" si="7"/>
        <v>4.5</v>
      </c>
      <c r="Z22" s="36">
        <f t="shared" si="8"/>
        <v>0.5</v>
      </c>
      <c r="AA22" s="25">
        <v>0</v>
      </c>
      <c r="AB22" s="25">
        <v>0.5</v>
      </c>
      <c r="AC22" s="25">
        <v>0</v>
      </c>
      <c r="AD22" s="25">
        <v>0</v>
      </c>
      <c r="AE22" s="35">
        <v>1</v>
      </c>
      <c r="AF22" s="36">
        <v>1</v>
      </c>
      <c r="AG22" s="35">
        <v>1</v>
      </c>
      <c r="AH22" s="35">
        <v>1</v>
      </c>
      <c r="AI22" s="50">
        <f t="shared" si="9"/>
        <v>2</v>
      </c>
      <c r="AJ22" s="35">
        <v>1</v>
      </c>
      <c r="AK22" s="35">
        <v>1</v>
      </c>
      <c r="AL22" s="65">
        <f t="shared" si="10"/>
        <v>2.8</v>
      </c>
      <c r="AM22" s="35">
        <v>1</v>
      </c>
      <c r="AN22" s="35">
        <v>1</v>
      </c>
      <c r="AO22" s="35">
        <v>0.8</v>
      </c>
      <c r="AP22" s="73">
        <f t="shared" si="11"/>
        <v>4</v>
      </c>
      <c r="AQ22" s="35">
        <v>1</v>
      </c>
      <c r="AR22" s="36">
        <f t="shared" si="12"/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15">
        <v>1</v>
      </c>
      <c r="BE22" s="15">
        <v>1</v>
      </c>
      <c r="BF22" s="35">
        <v>1</v>
      </c>
      <c r="BG22" s="35">
        <v>0</v>
      </c>
      <c r="BH22" s="36">
        <v>1</v>
      </c>
    </row>
    <row r="23" spans="1:60" s="32" customFormat="1" ht="18" customHeight="1">
      <c r="A23" s="5">
        <v>14</v>
      </c>
      <c r="B23" s="59" t="s">
        <v>179</v>
      </c>
      <c r="C23" s="75">
        <f t="shared" si="1"/>
        <v>23.069230769230767</v>
      </c>
      <c r="D23" s="60">
        <f t="shared" si="2"/>
        <v>13.9</v>
      </c>
      <c r="E23" s="24">
        <f t="shared" si="3"/>
        <v>2.9</v>
      </c>
      <c r="F23" s="25">
        <v>1</v>
      </c>
      <c r="G23" s="25">
        <v>0.9</v>
      </c>
      <c r="H23" s="25">
        <v>1</v>
      </c>
      <c r="I23" s="35">
        <v>1</v>
      </c>
      <c r="J23" s="36">
        <f t="shared" si="4"/>
        <v>2</v>
      </c>
      <c r="K23" s="25">
        <v>1</v>
      </c>
      <c r="L23" s="15">
        <v>1</v>
      </c>
      <c r="M23" s="36">
        <f t="shared" si="5"/>
        <v>1</v>
      </c>
      <c r="N23" s="15">
        <v>0.5</v>
      </c>
      <c r="O23" s="15">
        <v>0.5</v>
      </c>
      <c r="P23" s="36">
        <f t="shared" si="0"/>
        <v>3</v>
      </c>
      <c r="Q23" s="15">
        <v>1</v>
      </c>
      <c r="R23" s="25">
        <v>1</v>
      </c>
      <c r="S23" s="15">
        <v>1</v>
      </c>
      <c r="T23" s="36">
        <f t="shared" si="6"/>
        <v>3</v>
      </c>
      <c r="U23" s="25">
        <v>1</v>
      </c>
      <c r="V23" s="25">
        <v>1</v>
      </c>
      <c r="W23" s="15">
        <v>1</v>
      </c>
      <c r="X23" s="35">
        <v>1</v>
      </c>
      <c r="Y23" s="46">
        <f t="shared" si="7"/>
        <v>2</v>
      </c>
      <c r="Z23" s="36">
        <f t="shared" si="8"/>
        <v>0</v>
      </c>
      <c r="AA23" s="25">
        <v>0</v>
      </c>
      <c r="AB23" s="25">
        <v>0</v>
      </c>
      <c r="AC23" s="25">
        <v>0</v>
      </c>
      <c r="AD23" s="25">
        <v>0</v>
      </c>
      <c r="AE23" s="35">
        <v>0</v>
      </c>
      <c r="AF23" s="36">
        <v>1</v>
      </c>
      <c r="AG23" s="35">
        <v>1</v>
      </c>
      <c r="AH23" s="35">
        <v>0</v>
      </c>
      <c r="AI23" s="50">
        <f t="shared" si="9"/>
        <v>2</v>
      </c>
      <c r="AJ23" s="35">
        <v>1</v>
      </c>
      <c r="AK23" s="35">
        <v>1</v>
      </c>
      <c r="AL23" s="65">
        <f t="shared" si="10"/>
        <v>2.9</v>
      </c>
      <c r="AM23" s="35">
        <v>1</v>
      </c>
      <c r="AN23" s="35">
        <v>1</v>
      </c>
      <c r="AO23" s="35">
        <v>0.9</v>
      </c>
      <c r="AP23" s="73">
        <f t="shared" si="11"/>
        <v>2.2692307692307692</v>
      </c>
      <c r="AQ23" s="35">
        <v>1</v>
      </c>
      <c r="AR23" s="36">
        <f t="shared" si="12"/>
        <v>0.26923076923076922</v>
      </c>
      <c r="AS23" s="15">
        <v>0</v>
      </c>
      <c r="AT23" s="25">
        <v>0</v>
      </c>
      <c r="AU23" s="15">
        <v>0</v>
      </c>
      <c r="AV23" s="15">
        <v>0</v>
      </c>
      <c r="AW23" s="15">
        <v>0</v>
      </c>
      <c r="AX23" s="15">
        <v>0</v>
      </c>
      <c r="AY23" s="25">
        <v>0</v>
      </c>
      <c r="AZ23" s="25">
        <v>0</v>
      </c>
      <c r="BA23" s="25">
        <v>0.5</v>
      </c>
      <c r="BB23" s="25">
        <v>1</v>
      </c>
      <c r="BC23" s="25">
        <v>0</v>
      </c>
      <c r="BD23" s="15">
        <v>1</v>
      </c>
      <c r="BE23" s="15">
        <v>1</v>
      </c>
      <c r="BF23" s="35">
        <v>0</v>
      </c>
      <c r="BG23" s="35">
        <v>0</v>
      </c>
      <c r="BH23" s="36">
        <v>1</v>
      </c>
    </row>
    <row r="24" spans="1:60" s="32" customFormat="1" ht="18" customHeight="1">
      <c r="A24" s="5">
        <v>15</v>
      </c>
      <c r="B24" s="59" t="s">
        <v>180</v>
      </c>
      <c r="C24" s="75">
        <f t="shared" si="1"/>
        <v>30.407692307692308</v>
      </c>
      <c r="D24" s="60">
        <f t="shared" si="2"/>
        <v>13.9</v>
      </c>
      <c r="E24" s="24">
        <f t="shared" si="3"/>
        <v>2.9</v>
      </c>
      <c r="F24" s="25">
        <v>1</v>
      </c>
      <c r="G24" s="25">
        <v>0.9</v>
      </c>
      <c r="H24" s="25">
        <v>1</v>
      </c>
      <c r="I24" s="35">
        <v>1</v>
      </c>
      <c r="J24" s="36">
        <f t="shared" si="4"/>
        <v>2</v>
      </c>
      <c r="K24" s="25">
        <v>1</v>
      </c>
      <c r="L24" s="15">
        <v>1</v>
      </c>
      <c r="M24" s="36">
        <f t="shared" si="5"/>
        <v>1</v>
      </c>
      <c r="N24" s="15">
        <v>0.5</v>
      </c>
      <c r="O24" s="15">
        <v>0.5</v>
      </c>
      <c r="P24" s="36">
        <f t="shared" si="0"/>
        <v>3</v>
      </c>
      <c r="Q24" s="15">
        <v>1</v>
      </c>
      <c r="R24" s="25">
        <v>1</v>
      </c>
      <c r="S24" s="15">
        <v>1</v>
      </c>
      <c r="T24" s="36">
        <f t="shared" si="6"/>
        <v>3</v>
      </c>
      <c r="U24" s="25">
        <v>1</v>
      </c>
      <c r="V24" s="25">
        <v>1</v>
      </c>
      <c r="W24" s="15">
        <v>1</v>
      </c>
      <c r="X24" s="35">
        <v>1</v>
      </c>
      <c r="Y24" s="46">
        <f t="shared" si="7"/>
        <v>7.4</v>
      </c>
      <c r="Z24" s="36">
        <f t="shared" si="8"/>
        <v>3.5</v>
      </c>
      <c r="AA24" s="25">
        <v>1</v>
      </c>
      <c r="AB24" s="25">
        <v>1</v>
      </c>
      <c r="AC24" s="25">
        <v>0.5</v>
      </c>
      <c r="AD24" s="25">
        <v>1</v>
      </c>
      <c r="AE24" s="35">
        <v>1</v>
      </c>
      <c r="AF24" s="36">
        <v>1</v>
      </c>
      <c r="AG24" s="35">
        <v>0.9</v>
      </c>
      <c r="AH24" s="35">
        <v>1</v>
      </c>
      <c r="AI24" s="50">
        <f t="shared" si="9"/>
        <v>2</v>
      </c>
      <c r="AJ24" s="35">
        <v>1</v>
      </c>
      <c r="AK24" s="35">
        <v>1</v>
      </c>
      <c r="AL24" s="65">
        <f t="shared" si="10"/>
        <v>2.8</v>
      </c>
      <c r="AM24" s="35">
        <v>1</v>
      </c>
      <c r="AN24" s="35">
        <v>1</v>
      </c>
      <c r="AO24" s="35">
        <v>0.8</v>
      </c>
      <c r="AP24" s="73">
        <f t="shared" si="11"/>
        <v>4.3076923076923075</v>
      </c>
      <c r="AQ24" s="35">
        <v>1</v>
      </c>
      <c r="AR24" s="36">
        <f t="shared" si="12"/>
        <v>0.30769230769230771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1</v>
      </c>
      <c r="BB24" s="25">
        <v>1</v>
      </c>
      <c r="BC24" s="25">
        <v>0</v>
      </c>
      <c r="BD24" s="15">
        <v>1</v>
      </c>
      <c r="BE24" s="15">
        <v>1</v>
      </c>
      <c r="BF24" s="35">
        <v>1</v>
      </c>
      <c r="BG24" s="35">
        <v>1</v>
      </c>
      <c r="BH24" s="36">
        <v>1</v>
      </c>
    </row>
    <row r="25" spans="1:60" s="32" customFormat="1" ht="18" customHeight="1">
      <c r="A25" s="5">
        <v>16</v>
      </c>
      <c r="B25" s="62" t="s">
        <v>181</v>
      </c>
      <c r="C25" s="75">
        <f t="shared" si="1"/>
        <v>28.4</v>
      </c>
      <c r="D25" s="60">
        <f t="shared" si="2"/>
        <v>13.9</v>
      </c>
      <c r="E25" s="24">
        <f t="shared" si="3"/>
        <v>2.9</v>
      </c>
      <c r="F25" s="25">
        <v>1</v>
      </c>
      <c r="G25" s="25">
        <v>0.9</v>
      </c>
      <c r="H25" s="25">
        <v>1</v>
      </c>
      <c r="I25" s="35">
        <v>1</v>
      </c>
      <c r="J25" s="36">
        <f t="shared" si="4"/>
        <v>2</v>
      </c>
      <c r="K25" s="25">
        <v>1</v>
      </c>
      <c r="L25" s="15">
        <v>1</v>
      </c>
      <c r="M25" s="36">
        <f t="shared" si="5"/>
        <v>1</v>
      </c>
      <c r="N25" s="15">
        <v>0.5</v>
      </c>
      <c r="O25" s="15">
        <v>0.5</v>
      </c>
      <c r="P25" s="36">
        <f t="shared" si="0"/>
        <v>3</v>
      </c>
      <c r="Q25" s="15">
        <v>1</v>
      </c>
      <c r="R25" s="25">
        <v>1</v>
      </c>
      <c r="S25" s="15">
        <v>1</v>
      </c>
      <c r="T25" s="36">
        <f t="shared" si="6"/>
        <v>3</v>
      </c>
      <c r="U25" s="25">
        <v>1</v>
      </c>
      <c r="V25" s="25">
        <v>1</v>
      </c>
      <c r="W25" s="15">
        <v>1</v>
      </c>
      <c r="X25" s="35">
        <v>1</v>
      </c>
      <c r="Y25" s="46">
        <f t="shared" si="7"/>
        <v>4.5</v>
      </c>
      <c r="Z25" s="36">
        <f t="shared" si="8"/>
        <v>0.5</v>
      </c>
      <c r="AA25" s="25">
        <v>0</v>
      </c>
      <c r="AB25" s="25">
        <v>0</v>
      </c>
      <c r="AC25" s="25">
        <v>0.5</v>
      </c>
      <c r="AD25" s="25">
        <v>0</v>
      </c>
      <c r="AE25" s="35">
        <v>1</v>
      </c>
      <c r="AF25" s="36">
        <v>1</v>
      </c>
      <c r="AG25" s="35">
        <v>1</v>
      </c>
      <c r="AH25" s="35">
        <v>1</v>
      </c>
      <c r="AI25" s="50">
        <f t="shared" si="9"/>
        <v>2</v>
      </c>
      <c r="AJ25" s="35">
        <v>1</v>
      </c>
      <c r="AK25" s="35">
        <v>1</v>
      </c>
      <c r="AL25" s="65">
        <f t="shared" si="10"/>
        <v>3</v>
      </c>
      <c r="AM25" s="35">
        <v>1</v>
      </c>
      <c r="AN25" s="35">
        <v>1</v>
      </c>
      <c r="AO25" s="35">
        <v>1</v>
      </c>
      <c r="AP25" s="73">
        <f t="shared" si="11"/>
        <v>5</v>
      </c>
      <c r="AQ25" s="35">
        <v>1</v>
      </c>
      <c r="AR25" s="36">
        <f t="shared" si="12"/>
        <v>1</v>
      </c>
      <c r="AS25" s="25">
        <v>1</v>
      </c>
      <c r="AT25" s="25">
        <v>1</v>
      </c>
      <c r="AU25" s="25">
        <v>1</v>
      </c>
      <c r="AV25" s="25">
        <v>1</v>
      </c>
      <c r="AW25" s="25">
        <v>1</v>
      </c>
      <c r="AX25" s="25">
        <v>1</v>
      </c>
      <c r="AY25" s="25">
        <v>1</v>
      </c>
      <c r="AZ25" s="25">
        <v>1</v>
      </c>
      <c r="BA25" s="25">
        <v>1</v>
      </c>
      <c r="BB25" s="25">
        <v>1</v>
      </c>
      <c r="BC25" s="25">
        <v>1</v>
      </c>
      <c r="BD25" s="15">
        <v>1</v>
      </c>
      <c r="BE25" s="15">
        <v>1</v>
      </c>
      <c r="BF25" s="35">
        <v>1</v>
      </c>
      <c r="BG25" s="35">
        <v>1</v>
      </c>
      <c r="BH25" s="36">
        <v>1</v>
      </c>
    </row>
    <row r="26" spans="1:60" s="32" customFormat="1" ht="18" customHeight="1">
      <c r="A26" s="5">
        <v>17</v>
      </c>
      <c r="B26" s="62" t="s">
        <v>182</v>
      </c>
      <c r="C26" s="75">
        <f t="shared" si="1"/>
        <v>29.099999999999998</v>
      </c>
      <c r="D26" s="60">
        <f t="shared" si="2"/>
        <v>14</v>
      </c>
      <c r="E26" s="24">
        <f t="shared" si="3"/>
        <v>3</v>
      </c>
      <c r="F26" s="25">
        <v>1</v>
      </c>
      <c r="G26" s="25">
        <v>1</v>
      </c>
      <c r="H26" s="25">
        <v>1</v>
      </c>
      <c r="I26" s="35">
        <v>1</v>
      </c>
      <c r="J26" s="36">
        <f t="shared" si="4"/>
        <v>2</v>
      </c>
      <c r="K26" s="25">
        <v>1</v>
      </c>
      <c r="L26" s="15">
        <v>1</v>
      </c>
      <c r="M26" s="36">
        <f t="shared" si="5"/>
        <v>1</v>
      </c>
      <c r="N26" s="15">
        <v>0.5</v>
      </c>
      <c r="O26" s="15">
        <v>0.5</v>
      </c>
      <c r="P26" s="36">
        <f t="shared" si="0"/>
        <v>3</v>
      </c>
      <c r="Q26" s="15">
        <v>1</v>
      </c>
      <c r="R26" s="25">
        <v>1</v>
      </c>
      <c r="S26" s="15">
        <v>1</v>
      </c>
      <c r="T26" s="36">
        <f t="shared" si="6"/>
        <v>3</v>
      </c>
      <c r="U26" s="25">
        <v>1</v>
      </c>
      <c r="V26" s="25">
        <v>1</v>
      </c>
      <c r="W26" s="15">
        <v>1</v>
      </c>
      <c r="X26" s="35">
        <v>1</v>
      </c>
      <c r="Y26" s="46">
        <f t="shared" si="7"/>
        <v>5.4</v>
      </c>
      <c r="Z26" s="36">
        <f t="shared" si="8"/>
        <v>1.5</v>
      </c>
      <c r="AA26" s="25">
        <v>0.5</v>
      </c>
      <c r="AB26" s="25">
        <v>0.5</v>
      </c>
      <c r="AC26" s="25">
        <v>0.5</v>
      </c>
      <c r="AD26" s="25">
        <v>0</v>
      </c>
      <c r="AE26" s="35">
        <v>1</v>
      </c>
      <c r="AF26" s="36">
        <v>1</v>
      </c>
      <c r="AG26" s="35">
        <v>0.9</v>
      </c>
      <c r="AH26" s="35">
        <v>1</v>
      </c>
      <c r="AI26" s="50">
        <f t="shared" si="9"/>
        <v>2</v>
      </c>
      <c r="AJ26" s="35">
        <v>1</v>
      </c>
      <c r="AK26" s="35">
        <v>1</v>
      </c>
      <c r="AL26" s="65">
        <f t="shared" si="10"/>
        <v>2.7</v>
      </c>
      <c r="AM26" s="35">
        <v>1</v>
      </c>
      <c r="AN26" s="35">
        <v>1</v>
      </c>
      <c r="AO26" s="35">
        <v>0.7</v>
      </c>
      <c r="AP26" s="73">
        <f t="shared" si="11"/>
        <v>5</v>
      </c>
      <c r="AQ26" s="35">
        <v>1</v>
      </c>
      <c r="AR26" s="36">
        <f t="shared" si="12"/>
        <v>1</v>
      </c>
      <c r="AS26" s="25">
        <v>1</v>
      </c>
      <c r="AT26" s="25">
        <v>1</v>
      </c>
      <c r="AU26" s="25">
        <v>1</v>
      </c>
      <c r="AV26" s="25">
        <v>1</v>
      </c>
      <c r="AW26" s="25">
        <v>1</v>
      </c>
      <c r="AX26" s="25">
        <v>1</v>
      </c>
      <c r="AY26" s="25">
        <v>1</v>
      </c>
      <c r="AZ26" s="25">
        <v>1</v>
      </c>
      <c r="BA26" s="25">
        <v>1</v>
      </c>
      <c r="BB26" s="25">
        <v>1</v>
      </c>
      <c r="BC26" s="25">
        <v>1</v>
      </c>
      <c r="BD26" s="15">
        <v>1</v>
      </c>
      <c r="BE26" s="15">
        <v>1</v>
      </c>
      <c r="BF26" s="35">
        <v>1</v>
      </c>
      <c r="BG26" s="35">
        <v>1</v>
      </c>
      <c r="BH26" s="36">
        <v>1</v>
      </c>
    </row>
    <row r="27" spans="1:60" s="32" customFormat="1" ht="18" customHeight="1">
      <c r="A27" s="5">
        <v>18</v>
      </c>
      <c r="B27" s="62" t="s">
        <v>183</v>
      </c>
      <c r="C27" s="75">
        <f t="shared" si="1"/>
        <v>31.6</v>
      </c>
      <c r="D27" s="60">
        <f t="shared" si="2"/>
        <v>13.6</v>
      </c>
      <c r="E27" s="24">
        <f t="shared" si="3"/>
        <v>2.6</v>
      </c>
      <c r="F27" s="25">
        <v>1</v>
      </c>
      <c r="G27" s="25">
        <v>0.6</v>
      </c>
      <c r="H27" s="25">
        <v>1</v>
      </c>
      <c r="I27" s="35">
        <v>1</v>
      </c>
      <c r="J27" s="36">
        <f t="shared" si="4"/>
        <v>2</v>
      </c>
      <c r="K27" s="25">
        <v>1</v>
      </c>
      <c r="L27" s="15">
        <v>1</v>
      </c>
      <c r="M27" s="36">
        <f t="shared" si="5"/>
        <v>1</v>
      </c>
      <c r="N27" s="15">
        <v>0.5</v>
      </c>
      <c r="O27" s="15">
        <v>0.5</v>
      </c>
      <c r="P27" s="36">
        <f t="shared" si="0"/>
        <v>3</v>
      </c>
      <c r="Q27" s="15">
        <v>1</v>
      </c>
      <c r="R27" s="25">
        <v>1</v>
      </c>
      <c r="S27" s="15">
        <v>1</v>
      </c>
      <c r="T27" s="36">
        <f t="shared" si="6"/>
        <v>3</v>
      </c>
      <c r="U27" s="25">
        <v>1</v>
      </c>
      <c r="V27" s="25">
        <v>1</v>
      </c>
      <c r="W27" s="15">
        <v>1</v>
      </c>
      <c r="X27" s="35">
        <v>1</v>
      </c>
      <c r="Y27" s="46">
        <f t="shared" si="7"/>
        <v>8</v>
      </c>
      <c r="Z27" s="36">
        <f t="shared" si="8"/>
        <v>4</v>
      </c>
      <c r="AA27" s="25">
        <v>1</v>
      </c>
      <c r="AB27" s="25">
        <v>1</v>
      </c>
      <c r="AC27" s="25">
        <v>1</v>
      </c>
      <c r="AD27" s="25">
        <v>1</v>
      </c>
      <c r="AE27" s="35">
        <v>1</v>
      </c>
      <c r="AF27" s="36">
        <v>1</v>
      </c>
      <c r="AG27" s="35">
        <v>1</v>
      </c>
      <c r="AH27" s="35">
        <v>1</v>
      </c>
      <c r="AI27" s="50">
        <f t="shared" si="9"/>
        <v>2</v>
      </c>
      <c r="AJ27" s="35">
        <v>1</v>
      </c>
      <c r="AK27" s="35">
        <v>1</v>
      </c>
      <c r="AL27" s="65">
        <f t="shared" si="10"/>
        <v>3</v>
      </c>
      <c r="AM27" s="35">
        <v>1</v>
      </c>
      <c r="AN27" s="35">
        <v>1</v>
      </c>
      <c r="AO27" s="35">
        <v>1</v>
      </c>
      <c r="AP27" s="73">
        <f t="shared" si="11"/>
        <v>5</v>
      </c>
      <c r="AQ27" s="35">
        <v>1</v>
      </c>
      <c r="AR27" s="36">
        <f t="shared" si="12"/>
        <v>1</v>
      </c>
      <c r="AS27" s="25">
        <v>1</v>
      </c>
      <c r="AT27" s="25">
        <v>1</v>
      </c>
      <c r="AU27" s="25">
        <v>1</v>
      </c>
      <c r="AV27" s="25">
        <v>1</v>
      </c>
      <c r="AW27" s="25">
        <v>1</v>
      </c>
      <c r="AX27" s="25">
        <v>1</v>
      </c>
      <c r="AY27" s="25">
        <v>1</v>
      </c>
      <c r="AZ27" s="25">
        <v>1</v>
      </c>
      <c r="BA27" s="25">
        <v>1</v>
      </c>
      <c r="BB27" s="25">
        <v>1</v>
      </c>
      <c r="BC27" s="25">
        <v>1</v>
      </c>
      <c r="BD27" s="15">
        <v>1</v>
      </c>
      <c r="BE27" s="15">
        <v>1</v>
      </c>
      <c r="BF27" s="35">
        <v>1</v>
      </c>
      <c r="BG27" s="35">
        <v>1</v>
      </c>
      <c r="BH27" s="36">
        <v>1</v>
      </c>
    </row>
    <row r="28" spans="1:60" s="32" customFormat="1" ht="18" customHeight="1">
      <c r="A28" s="5">
        <v>19</v>
      </c>
      <c r="B28" s="62" t="s">
        <v>184</v>
      </c>
      <c r="C28" s="75">
        <f t="shared" si="1"/>
        <v>23.884615384615383</v>
      </c>
      <c r="D28" s="60">
        <f t="shared" si="2"/>
        <v>11</v>
      </c>
      <c r="E28" s="24">
        <f t="shared" si="3"/>
        <v>2.5</v>
      </c>
      <c r="F28" s="15">
        <v>0.9</v>
      </c>
      <c r="G28" s="15">
        <v>0.6</v>
      </c>
      <c r="H28" s="15">
        <v>1</v>
      </c>
      <c r="I28" s="35">
        <v>1</v>
      </c>
      <c r="J28" s="36">
        <f t="shared" si="4"/>
        <v>2</v>
      </c>
      <c r="K28" s="15">
        <v>1</v>
      </c>
      <c r="L28" s="15">
        <v>1</v>
      </c>
      <c r="M28" s="36">
        <f t="shared" si="5"/>
        <v>1</v>
      </c>
      <c r="N28" s="15">
        <v>0.5</v>
      </c>
      <c r="O28" s="15">
        <v>0.5</v>
      </c>
      <c r="P28" s="36">
        <f t="shared" si="0"/>
        <v>2</v>
      </c>
      <c r="Q28" s="15">
        <v>1</v>
      </c>
      <c r="R28" s="15">
        <v>0</v>
      </c>
      <c r="S28" s="15">
        <v>1</v>
      </c>
      <c r="T28" s="36">
        <f t="shared" si="6"/>
        <v>1.5</v>
      </c>
      <c r="U28" s="15">
        <v>0.5</v>
      </c>
      <c r="V28" s="15">
        <v>0</v>
      </c>
      <c r="W28" s="15">
        <v>1</v>
      </c>
      <c r="X28" s="36">
        <v>1</v>
      </c>
      <c r="Y28" s="46">
        <f t="shared" si="7"/>
        <v>5</v>
      </c>
      <c r="Z28" s="36">
        <f t="shared" si="8"/>
        <v>1</v>
      </c>
      <c r="AA28" s="15">
        <v>0.5</v>
      </c>
      <c r="AB28" s="15">
        <v>0.5</v>
      </c>
      <c r="AC28" s="15">
        <v>0</v>
      </c>
      <c r="AD28" s="15">
        <v>0</v>
      </c>
      <c r="AE28" s="36">
        <v>1</v>
      </c>
      <c r="AF28" s="36">
        <v>1</v>
      </c>
      <c r="AG28" s="36">
        <v>1</v>
      </c>
      <c r="AH28" s="36">
        <v>1</v>
      </c>
      <c r="AI28" s="50">
        <f t="shared" si="9"/>
        <v>2</v>
      </c>
      <c r="AJ28" s="35">
        <v>1</v>
      </c>
      <c r="AK28" s="35">
        <v>1</v>
      </c>
      <c r="AL28" s="65">
        <f t="shared" si="10"/>
        <v>2</v>
      </c>
      <c r="AM28" s="35">
        <v>1</v>
      </c>
      <c r="AN28" s="35">
        <v>1</v>
      </c>
      <c r="AO28" s="35">
        <v>0</v>
      </c>
      <c r="AP28" s="73">
        <f t="shared" si="11"/>
        <v>3.8846153846153846</v>
      </c>
      <c r="AQ28" s="36">
        <v>0.5</v>
      </c>
      <c r="AR28" s="36">
        <f t="shared" si="12"/>
        <v>0.88461538461538458</v>
      </c>
      <c r="AS28" s="15">
        <v>0.5</v>
      </c>
      <c r="AT28" s="15">
        <v>0.5</v>
      </c>
      <c r="AU28" s="15">
        <v>1</v>
      </c>
      <c r="AV28" s="15">
        <v>0.5</v>
      </c>
      <c r="AW28" s="15">
        <v>1</v>
      </c>
      <c r="AX28" s="15">
        <v>1</v>
      </c>
      <c r="AY28" s="15">
        <v>1</v>
      </c>
      <c r="AZ28" s="15">
        <v>1</v>
      </c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36">
        <v>0.5</v>
      </c>
      <c r="BG28" s="68">
        <v>1</v>
      </c>
      <c r="BH28" s="36">
        <v>1</v>
      </c>
    </row>
    <row r="29" spans="1:60" s="32" customFormat="1" ht="18" customHeight="1">
      <c r="A29" s="5">
        <v>20</v>
      </c>
      <c r="B29" s="62" t="s">
        <v>185</v>
      </c>
      <c r="C29" s="75">
        <f t="shared" si="1"/>
        <v>27.561538461538461</v>
      </c>
      <c r="D29" s="60">
        <f t="shared" si="2"/>
        <v>13</v>
      </c>
      <c r="E29" s="24">
        <f t="shared" si="3"/>
        <v>3</v>
      </c>
      <c r="F29" s="28">
        <v>1</v>
      </c>
      <c r="G29" s="28">
        <v>1</v>
      </c>
      <c r="H29" s="28">
        <v>1</v>
      </c>
      <c r="I29" s="35">
        <v>0</v>
      </c>
      <c r="J29" s="36">
        <f t="shared" si="4"/>
        <v>2</v>
      </c>
      <c r="K29" s="28">
        <v>1</v>
      </c>
      <c r="L29" s="15">
        <v>1</v>
      </c>
      <c r="M29" s="36">
        <f t="shared" si="5"/>
        <v>1</v>
      </c>
      <c r="N29" s="15">
        <v>0.5</v>
      </c>
      <c r="O29" s="15">
        <v>0.5</v>
      </c>
      <c r="P29" s="36">
        <f t="shared" si="0"/>
        <v>3</v>
      </c>
      <c r="Q29" s="15">
        <v>1</v>
      </c>
      <c r="R29" s="28">
        <v>1</v>
      </c>
      <c r="S29" s="15">
        <v>1</v>
      </c>
      <c r="T29" s="36">
        <f t="shared" si="6"/>
        <v>3</v>
      </c>
      <c r="U29" s="28">
        <v>1</v>
      </c>
      <c r="V29" s="28">
        <v>1</v>
      </c>
      <c r="W29" s="15">
        <v>1</v>
      </c>
      <c r="X29" s="37">
        <v>1</v>
      </c>
      <c r="Y29" s="46">
        <f t="shared" si="7"/>
        <v>5.2</v>
      </c>
      <c r="Z29" s="36">
        <f t="shared" si="8"/>
        <v>1.5</v>
      </c>
      <c r="AA29" s="28">
        <v>0.5</v>
      </c>
      <c r="AB29" s="28">
        <v>0.5</v>
      </c>
      <c r="AC29" s="28">
        <v>0.5</v>
      </c>
      <c r="AD29" s="28">
        <v>0</v>
      </c>
      <c r="AE29" s="37">
        <v>1</v>
      </c>
      <c r="AF29" s="36">
        <v>1</v>
      </c>
      <c r="AG29" s="37">
        <v>0.7</v>
      </c>
      <c r="AH29" s="37">
        <v>1</v>
      </c>
      <c r="AI29" s="50">
        <f t="shared" si="9"/>
        <v>2</v>
      </c>
      <c r="AJ29" s="37">
        <v>1</v>
      </c>
      <c r="AK29" s="37">
        <v>1</v>
      </c>
      <c r="AL29" s="65">
        <f t="shared" si="10"/>
        <v>2.9</v>
      </c>
      <c r="AM29" s="37">
        <v>1</v>
      </c>
      <c r="AN29" s="37">
        <v>1</v>
      </c>
      <c r="AO29" s="37">
        <v>0.9</v>
      </c>
      <c r="AP29" s="73">
        <f t="shared" si="11"/>
        <v>4.4615384615384617</v>
      </c>
      <c r="AQ29" s="37">
        <v>1</v>
      </c>
      <c r="AR29" s="36">
        <f t="shared" si="12"/>
        <v>0.96153846153846156</v>
      </c>
      <c r="AS29" s="28">
        <v>1</v>
      </c>
      <c r="AT29" s="28">
        <v>1</v>
      </c>
      <c r="AU29" s="28">
        <v>1</v>
      </c>
      <c r="AV29" s="28">
        <v>1</v>
      </c>
      <c r="AW29" s="28">
        <v>1</v>
      </c>
      <c r="AX29" s="28">
        <v>1</v>
      </c>
      <c r="AY29" s="28">
        <v>1</v>
      </c>
      <c r="AZ29" s="28">
        <v>1</v>
      </c>
      <c r="BA29" s="28">
        <v>0.5</v>
      </c>
      <c r="BB29" s="28">
        <v>1</v>
      </c>
      <c r="BC29" s="28">
        <v>1</v>
      </c>
      <c r="BD29" s="15">
        <v>1</v>
      </c>
      <c r="BE29" s="15">
        <v>1</v>
      </c>
      <c r="BF29" s="37">
        <v>0.5</v>
      </c>
      <c r="BG29" s="69">
        <v>1</v>
      </c>
      <c r="BH29" s="36">
        <v>1</v>
      </c>
    </row>
    <row r="30" spans="1:60" s="32" customFormat="1" ht="18" customHeight="1">
      <c r="A30" s="5">
        <v>21</v>
      </c>
      <c r="B30" s="62" t="s">
        <v>186</v>
      </c>
      <c r="C30" s="75">
        <f t="shared" si="1"/>
        <v>23.861538461538458</v>
      </c>
      <c r="D30" s="60">
        <f t="shared" si="2"/>
        <v>9.5</v>
      </c>
      <c r="E30" s="24">
        <f t="shared" si="3"/>
        <v>1.5</v>
      </c>
      <c r="F30" s="28">
        <v>0.5</v>
      </c>
      <c r="G30" s="42">
        <v>0</v>
      </c>
      <c r="H30" s="28">
        <v>1</v>
      </c>
      <c r="I30" s="35">
        <v>0</v>
      </c>
      <c r="J30" s="36">
        <f t="shared" si="4"/>
        <v>2</v>
      </c>
      <c r="K30" s="28">
        <v>1</v>
      </c>
      <c r="L30" s="15">
        <v>1</v>
      </c>
      <c r="M30" s="36">
        <f t="shared" si="5"/>
        <v>1</v>
      </c>
      <c r="N30" s="15">
        <v>0.5</v>
      </c>
      <c r="O30" s="15">
        <v>0.5</v>
      </c>
      <c r="P30" s="36">
        <f t="shared" si="0"/>
        <v>2</v>
      </c>
      <c r="Q30" s="15">
        <v>1</v>
      </c>
      <c r="R30" s="28">
        <v>0</v>
      </c>
      <c r="S30" s="15">
        <v>1</v>
      </c>
      <c r="T30" s="36">
        <f t="shared" si="6"/>
        <v>2</v>
      </c>
      <c r="U30" s="28">
        <v>1</v>
      </c>
      <c r="V30" s="28">
        <v>0</v>
      </c>
      <c r="W30" s="15">
        <v>1</v>
      </c>
      <c r="X30" s="37">
        <v>1</v>
      </c>
      <c r="Y30" s="46">
        <f t="shared" si="7"/>
        <v>4.4000000000000004</v>
      </c>
      <c r="Z30" s="36">
        <f t="shared" si="8"/>
        <v>0.5</v>
      </c>
      <c r="AA30" s="28">
        <v>0.5</v>
      </c>
      <c r="AB30" s="28">
        <v>0</v>
      </c>
      <c r="AC30" s="28">
        <v>0</v>
      </c>
      <c r="AD30" s="28">
        <v>0</v>
      </c>
      <c r="AE30" s="37">
        <v>1</v>
      </c>
      <c r="AF30" s="36">
        <v>1</v>
      </c>
      <c r="AG30" s="37">
        <v>0.9</v>
      </c>
      <c r="AH30" s="37">
        <v>1</v>
      </c>
      <c r="AI30" s="50">
        <f t="shared" si="9"/>
        <v>2</v>
      </c>
      <c r="AJ30" s="37">
        <v>1</v>
      </c>
      <c r="AK30" s="37">
        <v>1</v>
      </c>
      <c r="AL30" s="65">
        <f t="shared" si="10"/>
        <v>3</v>
      </c>
      <c r="AM30" s="37">
        <v>1</v>
      </c>
      <c r="AN30" s="37">
        <v>1</v>
      </c>
      <c r="AO30" s="37">
        <v>1</v>
      </c>
      <c r="AP30" s="73">
        <f t="shared" si="11"/>
        <v>4.9615384615384617</v>
      </c>
      <c r="AQ30" s="37">
        <v>1</v>
      </c>
      <c r="AR30" s="36">
        <f t="shared" si="12"/>
        <v>0.96153846153846156</v>
      </c>
      <c r="AS30" s="28">
        <v>1</v>
      </c>
      <c r="AT30" s="28">
        <v>1</v>
      </c>
      <c r="AU30" s="28">
        <v>1</v>
      </c>
      <c r="AV30" s="28">
        <v>1</v>
      </c>
      <c r="AW30" s="28">
        <v>1</v>
      </c>
      <c r="AX30" s="28">
        <v>1</v>
      </c>
      <c r="AY30" s="28">
        <v>0.5</v>
      </c>
      <c r="AZ30" s="28">
        <v>1</v>
      </c>
      <c r="BA30" s="28">
        <v>1</v>
      </c>
      <c r="BB30" s="28">
        <v>1</v>
      </c>
      <c r="BC30" s="28">
        <v>1</v>
      </c>
      <c r="BD30" s="15">
        <v>1</v>
      </c>
      <c r="BE30" s="15">
        <v>1</v>
      </c>
      <c r="BF30" s="37">
        <v>1</v>
      </c>
      <c r="BG30" s="69">
        <v>1</v>
      </c>
      <c r="BH30" s="36">
        <v>1</v>
      </c>
    </row>
    <row r="31" spans="1:60" s="32" customFormat="1" ht="18" customHeight="1">
      <c r="A31" s="5">
        <v>22</v>
      </c>
      <c r="B31" s="62" t="s">
        <v>187</v>
      </c>
      <c r="C31" s="75">
        <f t="shared" si="1"/>
        <v>25.2</v>
      </c>
      <c r="D31" s="60">
        <f t="shared" si="2"/>
        <v>9.1999999999999993</v>
      </c>
      <c r="E31" s="24">
        <f t="shared" si="3"/>
        <v>1.2</v>
      </c>
      <c r="F31" s="28">
        <v>0.2</v>
      </c>
      <c r="G31" s="42">
        <v>0</v>
      </c>
      <c r="H31" s="28">
        <v>1</v>
      </c>
      <c r="I31" s="35">
        <v>0</v>
      </c>
      <c r="J31" s="36">
        <f t="shared" si="4"/>
        <v>2</v>
      </c>
      <c r="K31" s="28">
        <v>1</v>
      </c>
      <c r="L31" s="15">
        <v>1</v>
      </c>
      <c r="M31" s="36">
        <f t="shared" si="5"/>
        <v>1</v>
      </c>
      <c r="N31" s="15">
        <v>0.5</v>
      </c>
      <c r="O31" s="15">
        <v>0.5</v>
      </c>
      <c r="P31" s="36">
        <f t="shared" si="0"/>
        <v>2</v>
      </c>
      <c r="Q31" s="15">
        <v>1</v>
      </c>
      <c r="R31" s="28">
        <v>0</v>
      </c>
      <c r="S31" s="15">
        <v>1</v>
      </c>
      <c r="T31" s="36">
        <f t="shared" si="6"/>
        <v>2</v>
      </c>
      <c r="U31" s="28">
        <v>1</v>
      </c>
      <c r="V31" s="28">
        <v>0</v>
      </c>
      <c r="W31" s="15">
        <v>1</v>
      </c>
      <c r="X31" s="37">
        <v>1</v>
      </c>
      <c r="Y31" s="46">
        <f t="shared" si="7"/>
        <v>7</v>
      </c>
      <c r="Z31" s="36">
        <f t="shared" si="8"/>
        <v>3</v>
      </c>
      <c r="AA31" s="28">
        <v>1</v>
      </c>
      <c r="AB31" s="28">
        <v>1</v>
      </c>
      <c r="AC31" s="28">
        <v>1</v>
      </c>
      <c r="AD31" s="28">
        <v>0</v>
      </c>
      <c r="AE31" s="37">
        <v>1</v>
      </c>
      <c r="AF31" s="36">
        <v>1</v>
      </c>
      <c r="AG31" s="37">
        <v>1</v>
      </c>
      <c r="AH31" s="37">
        <v>1</v>
      </c>
      <c r="AI31" s="50">
        <f t="shared" si="9"/>
        <v>2</v>
      </c>
      <c r="AJ31" s="37">
        <v>1</v>
      </c>
      <c r="AK31" s="37">
        <v>1</v>
      </c>
      <c r="AL31" s="65">
        <f t="shared" si="10"/>
        <v>2</v>
      </c>
      <c r="AM31" s="37">
        <v>1</v>
      </c>
      <c r="AN31" s="37">
        <v>1</v>
      </c>
      <c r="AO31" s="37">
        <v>0</v>
      </c>
      <c r="AP31" s="73">
        <f t="shared" si="11"/>
        <v>5</v>
      </c>
      <c r="AQ31" s="37">
        <v>1</v>
      </c>
      <c r="AR31" s="36">
        <f t="shared" si="12"/>
        <v>1</v>
      </c>
      <c r="AS31" s="28">
        <v>1</v>
      </c>
      <c r="AT31" s="28">
        <v>1</v>
      </c>
      <c r="AU31" s="28">
        <v>1</v>
      </c>
      <c r="AV31" s="28">
        <v>1</v>
      </c>
      <c r="AW31" s="28">
        <v>1</v>
      </c>
      <c r="AX31" s="28">
        <v>1</v>
      </c>
      <c r="AY31" s="28">
        <v>1</v>
      </c>
      <c r="AZ31" s="28">
        <v>1</v>
      </c>
      <c r="BA31" s="28">
        <v>1</v>
      </c>
      <c r="BB31" s="28">
        <v>1</v>
      </c>
      <c r="BC31" s="28">
        <v>1</v>
      </c>
      <c r="BD31" s="15">
        <v>1</v>
      </c>
      <c r="BE31" s="15">
        <v>1</v>
      </c>
      <c r="BF31" s="37">
        <v>1</v>
      </c>
      <c r="BG31" s="69">
        <v>1</v>
      </c>
      <c r="BH31" s="36">
        <v>1</v>
      </c>
    </row>
    <row r="32" spans="1:60" s="32" customFormat="1" ht="18" customHeight="1">
      <c r="A32" s="5">
        <v>23</v>
      </c>
      <c r="B32" s="62" t="s">
        <v>188</v>
      </c>
      <c r="C32" s="75">
        <f t="shared" si="1"/>
        <v>25</v>
      </c>
      <c r="D32" s="60">
        <f t="shared" si="2"/>
        <v>10</v>
      </c>
      <c r="E32" s="24">
        <f t="shared" si="3"/>
        <v>2</v>
      </c>
      <c r="F32" s="25">
        <v>1</v>
      </c>
      <c r="G32" s="27">
        <v>0</v>
      </c>
      <c r="H32" s="25">
        <v>1</v>
      </c>
      <c r="I32" s="35">
        <v>0</v>
      </c>
      <c r="J32" s="36">
        <f t="shared" si="4"/>
        <v>2</v>
      </c>
      <c r="K32" s="25">
        <v>1</v>
      </c>
      <c r="L32" s="15">
        <v>1</v>
      </c>
      <c r="M32" s="36">
        <f t="shared" si="5"/>
        <v>1</v>
      </c>
      <c r="N32" s="15">
        <v>0.5</v>
      </c>
      <c r="O32" s="15">
        <v>0.5</v>
      </c>
      <c r="P32" s="36">
        <f t="shared" si="0"/>
        <v>2</v>
      </c>
      <c r="Q32" s="15">
        <v>1</v>
      </c>
      <c r="R32" s="25">
        <v>0</v>
      </c>
      <c r="S32" s="15">
        <v>1</v>
      </c>
      <c r="T32" s="36">
        <f t="shared" si="6"/>
        <v>2</v>
      </c>
      <c r="U32" s="25">
        <v>1</v>
      </c>
      <c r="V32" s="25">
        <v>0</v>
      </c>
      <c r="W32" s="15">
        <v>1</v>
      </c>
      <c r="X32" s="35">
        <v>1</v>
      </c>
      <c r="Y32" s="46">
        <f t="shared" si="7"/>
        <v>5</v>
      </c>
      <c r="Z32" s="36">
        <f t="shared" si="8"/>
        <v>1</v>
      </c>
      <c r="AA32" s="25">
        <v>0.5</v>
      </c>
      <c r="AB32" s="25">
        <v>0.5</v>
      </c>
      <c r="AC32" s="25">
        <v>0</v>
      </c>
      <c r="AD32" s="25">
        <v>0</v>
      </c>
      <c r="AE32" s="35">
        <v>1</v>
      </c>
      <c r="AF32" s="36">
        <v>1</v>
      </c>
      <c r="AG32" s="35">
        <v>1</v>
      </c>
      <c r="AH32" s="35">
        <v>1</v>
      </c>
      <c r="AI32" s="50">
        <f t="shared" si="9"/>
        <v>2</v>
      </c>
      <c r="AJ32" s="35">
        <v>1</v>
      </c>
      <c r="AK32" s="35">
        <v>1</v>
      </c>
      <c r="AL32" s="65">
        <f t="shared" si="10"/>
        <v>3</v>
      </c>
      <c r="AM32" s="35">
        <v>1</v>
      </c>
      <c r="AN32" s="35">
        <v>1</v>
      </c>
      <c r="AO32" s="35">
        <v>1</v>
      </c>
      <c r="AP32" s="73">
        <f t="shared" si="11"/>
        <v>5</v>
      </c>
      <c r="AQ32" s="35">
        <v>1</v>
      </c>
      <c r="AR32" s="36">
        <f t="shared" si="12"/>
        <v>1</v>
      </c>
      <c r="AS32" s="25">
        <v>1</v>
      </c>
      <c r="AT32" s="25">
        <v>1</v>
      </c>
      <c r="AU32" s="25">
        <v>1</v>
      </c>
      <c r="AV32" s="25">
        <v>1</v>
      </c>
      <c r="AW32" s="25">
        <v>1</v>
      </c>
      <c r="AX32" s="25">
        <v>1</v>
      </c>
      <c r="AY32" s="25">
        <v>1</v>
      </c>
      <c r="AZ32" s="25">
        <v>1</v>
      </c>
      <c r="BA32" s="25">
        <v>1</v>
      </c>
      <c r="BB32" s="25">
        <v>1</v>
      </c>
      <c r="BC32" s="25">
        <v>1</v>
      </c>
      <c r="BD32" s="15">
        <v>1</v>
      </c>
      <c r="BE32" s="15">
        <v>1</v>
      </c>
      <c r="BF32" s="35">
        <v>1</v>
      </c>
      <c r="BG32" s="35">
        <v>1</v>
      </c>
      <c r="BH32" s="36">
        <v>1</v>
      </c>
    </row>
    <row r="33" spans="1:60" s="32" customFormat="1" ht="18" customHeight="1">
      <c r="A33" s="5">
        <v>24</v>
      </c>
      <c r="B33" s="62" t="s">
        <v>189</v>
      </c>
      <c r="C33" s="75">
        <f t="shared" si="1"/>
        <v>27.9</v>
      </c>
      <c r="D33" s="60">
        <f t="shared" si="2"/>
        <v>14</v>
      </c>
      <c r="E33" s="24">
        <f t="shared" si="3"/>
        <v>3</v>
      </c>
      <c r="F33" s="25">
        <v>1</v>
      </c>
      <c r="G33" s="29">
        <v>1</v>
      </c>
      <c r="H33" s="25">
        <v>1</v>
      </c>
      <c r="I33" s="35">
        <v>1</v>
      </c>
      <c r="J33" s="36">
        <f t="shared" si="4"/>
        <v>2</v>
      </c>
      <c r="K33" s="25">
        <v>1</v>
      </c>
      <c r="L33" s="15">
        <v>1</v>
      </c>
      <c r="M33" s="36">
        <f t="shared" si="5"/>
        <v>1</v>
      </c>
      <c r="N33" s="15">
        <v>0.5</v>
      </c>
      <c r="O33" s="15">
        <v>0.5</v>
      </c>
      <c r="P33" s="36">
        <f t="shared" si="0"/>
        <v>3</v>
      </c>
      <c r="Q33" s="15">
        <v>1</v>
      </c>
      <c r="R33" s="25">
        <v>1</v>
      </c>
      <c r="S33" s="15">
        <v>1</v>
      </c>
      <c r="T33" s="36">
        <f t="shared" si="6"/>
        <v>3</v>
      </c>
      <c r="U33" s="25">
        <v>1</v>
      </c>
      <c r="V33" s="25">
        <v>1</v>
      </c>
      <c r="W33" s="15">
        <v>1</v>
      </c>
      <c r="X33" s="35">
        <v>1</v>
      </c>
      <c r="Y33" s="46">
        <f t="shared" si="7"/>
        <v>4.9000000000000004</v>
      </c>
      <c r="Z33" s="36">
        <f t="shared" si="8"/>
        <v>1</v>
      </c>
      <c r="AA33" s="25">
        <v>0.5</v>
      </c>
      <c r="AB33" s="25">
        <v>0.5</v>
      </c>
      <c r="AC33" s="25">
        <v>0</v>
      </c>
      <c r="AD33" s="25">
        <v>0</v>
      </c>
      <c r="AE33" s="35">
        <v>1</v>
      </c>
      <c r="AF33" s="36">
        <v>1</v>
      </c>
      <c r="AG33" s="35">
        <v>0.9</v>
      </c>
      <c r="AH33" s="35">
        <v>1</v>
      </c>
      <c r="AI33" s="50">
        <f t="shared" si="9"/>
        <v>2</v>
      </c>
      <c r="AJ33" s="35">
        <v>1</v>
      </c>
      <c r="AK33" s="35">
        <v>1</v>
      </c>
      <c r="AL33" s="65">
        <f t="shared" si="10"/>
        <v>2</v>
      </c>
      <c r="AM33" s="35">
        <v>1</v>
      </c>
      <c r="AN33" s="35">
        <v>1</v>
      </c>
      <c r="AO33" s="35">
        <v>0</v>
      </c>
      <c r="AP33" s="73">
        <f t="shared" si="11"/>
        <v>5</v>
      </c>
      <c r="AQ33" s="35">
        <v>1</v>
      </c>
      <c r="AR33" s="36">
        <f t="shared" si="12"/>
        <v>1</v>
      </c>
      <c r="AS33" s="25">
        <v>1</v>
      </c>
      <c r="AT33" s="25">
        <v>1</v>
      </c>
      <c r="AU33" s="25">
        <v>1</v>
      </c>
      <c r="AV33" s="25">
        <v>1</v>
      </c>
      <c r="AW33" s="25">
        <v>1</v>
      </c>
      <c r="AX33" s="25">
        <v>1</v>
      </c>
      <c r="AY33" s="25">
        <v>1</v>
      </c>
      <c r="AZ33" s="25">
        <v>1</v>
      </c>
      <c r="BA33" s="25">
        <v>1</v>
      </c>
      <c r="BB33" s="25">
        <v>1</v>
      </c>
      <c r="BC33" s="25">
        <v>1</v>
      </c>
      <c r="BD33" s="15">
        <v>1</v>
      </c>
      <c r="BE33" s="15">
        <v>1</v>
      </c>
      <c r="BF33" s="35">
        <v>1</v>
      </c>
      <c r="BG33" s="35">
        <v>1</v>
      </c>
      <c r="BH33" s="36">
        <v>1</v>
      </c>
    </row>
    <row r="34" spans="1:60" s="32" customFormat="1" ht="18" customHeight="1">
      <c r="A34" s="5">
        <v>25</v>
      </c>
      <c r="B34" s="62" t="s">
        <v>190</v>
      </c>
      <c r="C34" s="75">
        <f t="shared" si="1"/>
        <v>24.6</v>
      </c>
      <c r="D34" s="60">
        <f t="shared" si="2"/>
        <v>9.6</v>
      </c>
      <c r="E34" s="24">
        <f t="shared" si="3"/>
        <v>1.6</v>
      </c>
      <c r="F34" s="25">
        <v>0.6</v>
      </c>
      <c r="G34" s="27">
        <v>0</v>
      </c>
      <c r="H34" s="25">
        <v>1</v>
      </c>
      <c r="I34" s="35">
        <v>0</v>
      </c>
      <c r="J34" s="36">
        <f t="shared" si="4"/>
        <v>2</v>
      </c>
      <c r="K34" s="25">
        <v>1</v>
      </c>
      <c r="L34" s="15">
        <v>1</v>
      </c>
      <c r="M34" s="36">
        <f t="shared" si="5"/>
        <v>1</v>
      </c>
      <c r="N34" s="15">
        <v>0.5</v>
      </c>
      <c r="O34" s="15">
        <v>0.5</v>
      </c>
      <c r="P34" s="36">
        <f t="shared" si="0"/>
        <v>2</v>
      </c>
      <c r="Q34" s="15">
        <v>1</v>
      </c>
      <c r="R34" s="25">
        <v>0</v>
      </c>
      <c r="S34" s="15">
        <v>1</v>
      </c>
      <c r="T34" s="36">
        <f t="shared" si="6"/>
        <v>2</v>
      </c>
      <c r="U34" s="25">
        <v>1</v>
      </c>
      <c r="V34" s="25">
        <v>0</v>
      </c>
      <c r="W34" s="15">
        <v>1</v>
      </c>
      <c r="X34" s="35">
        <v>1</v>
      </c>
      <c r="Y34" s="46">
        <f t="shared" si="7"/>
        <v>5</v>
      </c>
      <c r="Z34" s="36">
        <f t="shared" si="8"/>
        <v>1</v>
      </c>
      <c r="AA34" s="25">
        <v>0.5</v>
      </c>
      <c r="AB34" s="25">
        <v>0.5</v>
      </c>
      <c r="AC34" s="25">
        <v>0</v>
      </c>
      <c r="AD34" s="25">
        <v>0</v>
      </c>
      <c r="AE34" s="35">
        <v>1</v>
      </c>
      <c r="AF34" s="36">
        <v>1</v>
      </c>
      <c r="AG34" s="35">
        <v>1</v>
      </c>
      <c r="AH34" s="35">
        <v>1</v>
      </c>
      <c r="AI34" s="50">
        <f t="shared" si="9"/>
        <v>2</v>
      </c>
      <c r="AJ34" s="35">
        <v>1</v>
      </c>
      <c r="AK34" s="35">
        <v>1</v>
      </c>
      <c r="AL34" s="65">
        <f t="shared" si="10"/>
        <v>3</v>
      </c>
      <c r="AM34" s="35">
        <v>1</v>
      </c>
      <c r="AN34" s="35">
        <v>1</v>
      </c>
      <c r="AO34" s="35">
        <v>1</v>
      </c>
      <c r="AP34" s="73">
        <f t="shared" si="11"/>
        <v>5</v>
      </c>
      <c r="AQ34" s="35">
        <v>1</v>
      </c>
      <c r="AR34" s="36">
        <f t="shared" si="12"/>
        <v>1</v>
      </c>
      <c r="AS34" s="25">
        <v>1</v>
      </c>
      <c r="AT34" s="25">
        <v>1</v>
      </c>
      <c r="AU34" s="25">
        <v>1</v>
      </c>
      <c r="AV34" s="25">
        <v>1</v>
      </c>
      <c r="AW34" s="25">
        <v>1</v>
      </c>
      <c r="AX34" s="25">
        <v>1</v>
      </c>
      <c r="AY34" s="25">
        <v>1</v>
      </c>
      <c r="AZ34" s="25">
        <v>1</v>
      </c>
      <c r="BA34" s="25">
        <v>1</v>
      </c>
      <c r="BB34" s="25">
        <v>1</v>
      </c>
      <c r="BC34" s="25">
        <v>1</v>
      </c>
      <c r="BD34" s="15">
        <v>1</v>
      </c>
      <c r="BE34" s="15">
        <v>1</v>
      </c>
      <c r="BF34" s="35">
        <v>1</v>
      </c>
      <c r="BG34" s="35">
        <v>1</v>
      </c>
      <c r="BH34" s="36">
        <v>1</v>
      </c>
    </row>
    <row r="35" spans="1:60" s="32" customFormat="1" ht="18" customHeight="1">
      <c r="A35" s="5">
        <v>26</v>
      </c>
      <c r="B35" s="62" t="s">
        <v>191</v>
      </c>
      <c r="C35" s="75">
        <f t="shared" si="1"/>
        <v>25.061538461538461</v>
      </c>
      <c r="D35" s="60">
        <f t="shared" si="2"/>
        <v>12.3</v>
      </c>
      <c r="E35" s="24">
        <f t="shared" si="3"/>
        <v>2.2999999999999998</v>
      </c>
      <c r="F35" s="15">
        <v>1</v>
      </c>
      <c r="G35" s="15">
        <v>0.3</v>
      </c>
      <c r="H35" s="15">
        <v>1</v>
      </c>
      <c r="I35" s="35">
        <v>1</v>
      </c>
      <c r="J35" s="36">
        <f t="shared" si="4"/>
        <v>2</v>
      </c>
      <c r="K35" s="15">
        <v>1</v>
      </c>
      <c r="L35" s="15">
        <v>1</v>
      </c>
      <c r="M35" s="36">
        <f t="shared" si="5"/>
        <v>1</v>
      </c>
      <c r="N35" s="15">
        <v>0.5</v>
      </c>
      <c r="O35" s="15">
        <v>0.5</v>
      </c>
      <c r="P35" s="36">
        <f t="shared" si="0"/>
        <v>2</v>
      </c>
      <c r="Q35" s="15">
        <v>1</v>
      </c>
      <c r="R35" s="15">
        <v>0</v>
      </c>
      <c r="S35" s="15">
        <v>1</v>
      </c>
      <c r="T35" s="36">
        <f t="shared" si="6"/>
        <v>3</v>
      </c>
      <c r="U35" s="15">
        <v>1</v>
      </c>
      <c r="V35" s="15">
        <v>1</v>
      </c>
      <c r="W35" s="15">
        <v>1</v>
      </c>
      <c r="X35" s="36">
        <v>1</v>
      </c>
      <c r="Y35" s="46">
        <f t="shared" si="7"/>
        <v>3.9</v>
      </c>
      <c r="Z35" s="36">
        <f t="shared" si="8"/>
        <v>0</v>
      </c>
      <c r="AA35" s="15">
        <v>0</v>
      </c>
      <c r="AB35" s="15">
        <v>0</v>
      </c>
      <c r="AC35" s="15">
        <v>0</v>
      </c>
      <c r="AD35" s="15">
        <v>0</v>
      </c>
      <c r="AE35" s="36">
        <v>1</v>
      </c>
      <c r="AF35" s="36">
        <v>1</v>
      </c>
      <c r="AG35" s="36">
        <v>0.9</v>
      </c>
      <c r="AH35" s="36">
        <v>1</v>
      </c>
      <c r="AI35" s="50">
        <f t="shared" si="9"/>
        <v>2</v>
      </c>
      <c r="AJ35" s="36">
        <v>1</v>
      </c>
      <c r="AK35" s="36">
        <v>1</v>
      </c>
      <c r="AL35" s="65">
        <f t="shared" si="10"/>
        <v>2.9</v>
      </c>
      <c r="AM35" s="36">
        <v>1</v>
      </c>
      <c r="AN35" s="36">
        <v>1</v>
      </c>
      <c r="AO35" s="36">
        <v>0.9</v>
      </c>
      <c r="AP35" s="73">
        <f t="shared" si="11"/>
        <v>3.9615384615384617</v>
      </c>
      <c r="AQ35" s="36">
        <v>0.5</v>
      </c>
      <c r="AR35" s="36">
        <f t="shared" si="12"/>
        <v>0.96153846153846156</v>
      </c>
      <c r="AS35" s="15">
        <v>1</v>
      </c>
      <c r="AT35" s="15">
        <v>1</v>
      </c>
      <c r="AU35" s="15">
        <v>1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1</v>
      </c>
      <c r="BB35" s="15">
        <v>0.5</v>
      </c>
      <c r="BC35" s="15">
        <v>1</v>
      </c>
      <c r="BD35" s="15">
        <v>1</v>
      </c>
      <c r="BE35" s="15">
        <v>1</v>
      </c>
      <c r="BF35" s="36">
        <v>0.5</v>
      </c>
      <c r="BG35" s="68">
        <v>1</v>
      </c>
      <c r="BH35" s="36">
        <v>1</v>
      </c>
    </row>
    <row r="36" spans="1:60" s="32" customFormat="1" ht="18" customHeight="1">
      <c r="A36" s="5">
        <v>27</v>
      </c>
      <c r="B36" s="59" t="s">
        <v>192</v>
      </c>
      <c r="C36" s="75">
        <f t="shared" si="1"/>
        <v>24.784615384615385</v>
      </c>
      <c r="D36" s="60">
        <f t="shared" si="2"/>
        <v>10</v>
      </c>
      <c r="E36" s="24">
        <f t="shared" si="3"/>
        <v>2</v>
      </c>
      <c r="F36" s="15">
        <v>1</v>
      </c>
      <c r="G36" s="42">
        <v>0</v>
      </c>
      <c r="H36" s="15">
        <v>1</v>
      </c>
      <c r="I36" s="35">
        <v>0</v>
      </c>
      <c r="J36" s="36">
        <f t="shared" si="4"/>
        <v>2</v>
      </c>
      <c r="K36" s="15">
        <v>1</v>
      </c>
      <c r="L36" s="15">
        <v>1</v>
      </c>
      <c r="M36" s="36">
        <f t="shared" si="5"/>
        <v>1</v>
      </c>
      <c r="N36" s="15">
        <v>0.5</v>
      </c>
      <c r="O36" s="15">
        <v>0.5</v>
      </c>
      <c r="P36" s="36">
        <f t="shared" si="0"/>
        <v>2</v>
      </c>
      <c r="Q36" s="15">
        <v>1</v>
      </c>
      <c r="R36" s="15">
        <v>0</v>
      </c>
      <c r="S36" s="15">
        <v>1</v>
      </c>
      <c r="T36" s="36">
        <f t="shared" si="6"/>
        <v>2</v>
      </c>
      <c r="U36" s="15">
        <v>1</v>
      </c>
      <c r="V36" s="15">
        <v>0</v>
      </c>
      <c r="W36" s="15">
        <v>1</v>
      </c>
      <c r="X36" s="36">
        <v>1</v>
      </c>
      <c r="Y36" s="46">
        <f t="shared" si="7"/>
        <v>5.5</v>
      </c>
      <c r="Z36" s="36">
        <f t="shared" si="8"/>
        <v>1.5</v>
      </c>
      <c r="AA36" s="15">
        <v>0.5</v>
      </c>
      <c r="AB36" s="15">
        <v>0.5</v>
      </c>
      <c r="AC36" s="15">
        <v>0.5</v>
      </c>
      <c r="AD36" s="15">
        <v>0</v>
      </c>
      <c r="AE36" s="36">
        <v>1</v>
      </c>
      <c r="AF36" s="36">
        <v>1</v>
      </c>
      <c r="AG36" s="36">
        <v>1</v>
      </c>
      <c r="AH36" s="36">
        <v>1</v>
      </c>
      <c r="AI36" s="50">
        <f t="shared" si="9"/>
        <v>2</v>
      </c>
      <c r="AJ36" s="36">
        <v>1</v>
      </c>
      <c r="AK36" s="36">
        <v>1</v>
      </c>
      <c r="AL36" s="65">
        <f t="shared" si="10"/>
        <v>2.9</v>
      </c>
      <c r="AM36" s="36">
        <v>1</v>
      </c>
      <c r="AN36" s="36">
        <v>1</v>
      </c>
      <c r="AO36" s="36">
        <v>0.9</v>
      </c>
      <c r="AP36" s="73">
        <f t="shared" si="11"/>
        <v>4.384615384615385</v>
      </c>
      <c r="AQ36" s="36">
        <v>1</v>
      </c>
      <c r="AR36" s="36">
        <f t="shared" si="12"/>
        <v>0.38461538461538464</v>
      </c>
      <c r="AS36" s="15">
        <v>0</v>
      </c>
      <c r="AT36" s="15">
        <v>0.5</v>
      </c>
      <c r="AU36" s="15">
        <v>0</v>
      </c>
      <c r="AV36" s="15">
        <v>0</v>
      </c>
      <c r="AW36" s="15">
        <v>0</v>
      </c>
      <c r="AX36" s="15">
        <v>0</v>
      </c>
      <c r="AY36" s="15">
        <v>0.5</v>
      </c>
      <c r="AZ36" s="15">
        <v>0</v>
      </c>
      <c r="BA36" s="15">
        <v>1</v>
      </c>
      <c r="BB36" s="15">
        <v>1</v>
      </c>
      <c r="BC36" s="15">
        <v>0</v>
      </c>
      <c r="BD36" s="15">
        <v>1</v>
      </c>
      <c r="BE36" s="15">
        <v>1</v>
      </c>
      <c r="BF36" s="36">
        <v>1</v>
      </c>
      <c r="BG36" s="68">
        <v>1</v>
      </c>
      <c r="BH36" s="36">
        <v>1</v>
      </c>
    </row>
    <row r="37" spans="1:60" s="32" customFormat="1" ht="18" customHeight="1">
      <c r="A37" s="5">
        <v>28</v>
      </c>
      <c r="B37" s="59" t="s">
        <v>193</v>
      </c>
      <c r="C37" s="75">
        <f t="shared" si="1"/>
        <v>25.446153846153848</v>
      </c>
      <c r="D37" s="60">
        <f t="shared" si="2"/>
        <v>10</v>
      </c>
      <c r="E37" s="24">
        <f t="shared" si="3"/>
        <v>2</v>
      </c>
      <c r="F37" s="15">
        <v>1</v>
      </c>
      <c r="G37" s="42">
        <v>0</v>
      </c>
      <c r="H37" s="15">
        <v>1</v>
      </c>
      <c r="I37" s="35">
        <v>0</v>
      </c>
      <c r="J37" s="36">
        <f t="shared" si="4"/>
        <v>2</v>
      </c>
      <c r="K37" s="15">
        <v>1</v>
      </c>
      <c r="L37" s="15">
        <v>1</v>
      </c>
      <c r="M37" s="36">
        <f t="shared" si="5"/>
        <v>1</v>
      </c>
      <c r="N37" s="15">
        <v>0.5</v>
      </c>
      <c r="O37" s="15">
        <v>0.5</v>
      </c>
      <c r="P37" s="36">
        <f t="shared" si="0"/>
        <v>2</v>
      </c>
      <c r="Q37" s="15">
        <v>1</v>
      </c>
      <c r="R37" s="15">
        <v>0</v>
      </c>
      <c r="S37" s="15">
        <v>1</v>
      </c>
      <c r="T37" s="36">
        <f t="shared" si="6"/>
        <v>2</v>
      </c>
      <c r="U37" s="15">
        <v>1</v>
      </c>
      <c r="V37" s="15">
        <v>0</v>
      </c>
      <c r="W37" s="15">
        <v>1</v>
      </c>
      <c r="X37" s="36">
        <v>1</v>
      </c>
      <c r="Y37" s="46">
        <f t="shared" si="7"/>
        <v>6.1</v>
      </c>
      <c r="Z37" s="36">
        <f t="shared" si="8"/>
        <v>2.5</v>
      </c>
      <c r="AA37" s="15">
        <v>0.5</v>
      </c>
      <c r="AB37" s="15">
        <v>0.5</v>
      </c>
      <c r="AC37" s="15">
        <v>0.5</v>
      </c>
      <c r="AD37" s="15">
        <v>1</v>
      </c>
      <c r="AE37" s="36">
        <v>1</v>
      </c>
      <c r="AF37" s="36">
        <v>1</v>
      </c>
      <c r="AG37" s="36">
        <v>0.6</v>
      </c>
      <c r="AH37" s="36">
        <v>1</v>
      </c>
      <c r="AI37" s="50">
        <f t="shared" si="9"/>
        <v>2</v>
      </c>
      <c r="AJ37" s="36">
        <v>1</v>
      </c>
      <c r="AK37" s="36">
        <v>1</v>
      </c>
      <c r="AL37" s="65">
        <f t="shared" si="10"/>
        <v>3</v>
      </c>
      <c r="AM37" s="36">
        <v>1</v>
      </c>
      <c r="AN37" s="36">
        <v>1</v>
      </c>
      <c r="AO37" s="36">
        <v>1</v>
      </c>
      <c r="AP37" s="73">
        <f t="shared" si="11"/>
        <v>4.3461538461538467</v>
      </c>
      <c r="AQ37" s="36">
        <v>1</v>
      </c>
      <c r="AR37" s="36">
        <f t="shared" si="12"/>
        <v>0.34615384615384615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1</v>
      </c>
      <c r="AZ37" s="15">
        <v>0</v>
      </c>
      <c r="BA37" s="15">
        <v>0.5</v>
      </c>
      <c r="BB37" s="15">
        <v>1</v>
      </c>
      <c r="BC37" s="15">
        <v>0</v>
      </c>
      <c r="BD37" s="15">
        <v>1</v>
      </c>
      <c r="BE37" s="15">
        <v>1</v>
      </c>
      <c r="BF37" s="36">
        <v>1</v>
      </c>
      <c r="BG37" s="68">
        <v>1</v>
      </c>
      <c r="BH37" s="36">
        <v>1</v>
      </c>
    </row>
    <row r="38" spans="1:60" s="32" customFormat="1" ht="18" customHeight="1">
      <c r="A38" s="5">
        <v>29</v>
      </c>
      <c r="B38" s="62" t="s">
        <v>194</v>
      </c>
      <c r="C38" s="75">
        <f t="shared" si="1"/>
        <v>29.1</v>
      </c>
      <c r="D38" s="60">
        <f t="shared" si="2"/>
        <v>13.7</v>
      </c>
      <c r="E38" s="24">
        <f t="shared" si="3"/>
        <v>2.7</v>
      </c>
      <c r="F38" s="15">
        <v>0.7</v>
      </c>
      <c r="G38" s="15">
        <v>1</v>
      </c>
      <c r="H38" s="15">
        <v>1</v>
      </c>
      <c r="I38" s="35">
        <v>1</v>
      </c>
      <c r="J38" s="36">
        <f t="shared" si="4"/>
        <v>2</v>
      </c>
      <c r="K38" s="15">
        <v>1</v>
      </c>
      <c r="L38" s="15">
        <v>1</v>
      </c>
      <c r="M38" s="36">
        <f t="shared" si="5"/>
        <v>1</v>
      </c>
      <c r="N38" s="15">
        <v>0.5</v>
      </c>
      <c r="O38" s="15">
        <v>0.5</v>
      </c>
      <c r="P38" s="36">
        <f t="shared" si="0"/>
        <v>3</v>
      </c>
      <c r="Q38" s="15">
        <v>1</v>
      </c>
      <c r="R38" s="15">
        <v>1</v>
      </c>
      <c r="S38" s="15">
        <v>1</v>
      </c>
      <c r="T38" s="36">
        <f t="shared" si="6"/>
        <v>3</v>
      </c>
      <c r="U38" s="15">
        <v>1</v>
      </c>
      <c r="V38" s="15">
        <v>1</v>
      </c>
      <c r="W38" s="15">
        <v>1</v>
      </c>
      <c r="X38" s="36">
        <v>1</v>
      </c>
      <c r="Y38" s="46">
        <f t="shared" si="7"/>
        <v>5.4</v>
      </c>
      <c r="Z38" s="36">
        <f t="shared" si="8"/>
        <v>1.5</v>
      </c>
      <c r="AA38" s="15">
        <v>0.5</v>
      </c>
      <c r="AB38" s="15">
        <v>0.5</v>
      </c>
      <c r="AC38" s="15">
        <v>0.5</v>
      </c>
      <c r="AD38" s="15">
        <v>0</v>
      </c>
      <c r="AE38" s="36">
        <v>1</v>
      </c>
      <c r="AF38" s="36">
        <v>1</v>
      </c>
      <c r="AG38" s="36">
        <v>0.9</v>
      </c>
      <c r="AH38" s="36">
        <v>1</v>
      </c>
      <c r="AI38" s="50">
        <f t="shared" si="9"/>
        <v>2</v>
      </c>
      <c r="AJ38" s="36">
        <v>1</v>
      </c>
      <c r="AK38" s="36">
        <v>1</v>
      </c>
      <c r="AL38" s="65">
        <f t="shared" si="10"/>
        <v>3</v>
      </c>
      <c r="AM38" s="36">
        <v>1</v>
      </c>
      <c r="AN38" s="36">
        <v>1</v>
      </c>
      <c r="AO38" s="36">
        <v>1</v>
      </c>
      <c r="AP38" s="73">
        <f t="shared" si="11"/>
        <v>5</v>
      </c>
      <c r="AQ38" s="36">
        <v>1</v>
      </c>
      <c r="AR38" s="36">
        <f t="shared" si="12"/>
        <v>1</v>
      </c>
      <c r="AS38" s="15">
        <v>1</v>
      </c>
      <c r="AT38" s="15">
        <v>1</v>
      </c>
      <c r="AU38" s="15">
        <v>1</v>
      </c>
      <c r="AV38" s="15">
        <v>1</v>
      </c>
      <c r="AW38" s="15">
        <v>1</v>
      </c>
      <c r="AX38" s="15">
        <v>1</v>
      </c>
      <c r="AY38" s="15">
        <v>1</v>
      </c>
      <c r="AZ38" s="15">
        <v>1</v>
      </c>
      <c r="BA38" s="15">
        <v>1</v>
      </c>
      <c r="BB38" s="15">
        <v>1</v>
      </c>
      <c r="BC38" s="15">
        <v>1</v>
      </c>
      <c r="BD38" s="15">
        <v>1</v>
      </c>
      <c r="BE38" s="15">
        <v>1</v>
      </c>
      <c r="BF38" s="36">
        <v>1</v>
      </c>
      <c r="BG38" s="68">
        <v>1</v>
      </c>
      <c r="BH38" s="36">
        <v>1</v>
      </c>
    </row>
    <row r="39" spans="1:60" s="32" customFormat="1" ht="18" customHeight="1">
      <c r="A39" s="5">
        <v>30</v>
      </c>
      <c r="B39" s="62" t="s">
        <v>195</v>
      </c>
      <c r="C39" s="75">
        <f t="shared" si="1"/>
        <v>26.384615384615387</v>
      </c>
      <c r="D39" s="60">
        <f t="shared" si="2"/>
        <v>12.6</v>
      </c>
      <c r="E39" s="24">
        <f t="shared" si="3"/>
        <v>2.6</v>
      </c>
      <c r="F39" s="15">
        <v>1</v>
      </c>
      <c r="G39" s="15">
        <v>0.6</v>
      </c>
      <c r="H39" s="15">
        <v>1</v>
      </c>
      <c r="I39" s="35">
        <v>0</v>
      </c>
      <c r="J39" s="36">
        <f t="shared" si="4"/>
        <v>2</v>
      </c>
      <c r="K39" s="15">
        <v>1</v>
      </c>
      <c r="L39" s="15">
        <v>1</v>
      </c>
      <c r="M39" s="36">
        <f t="shared" si="5"/>
        <v>1</v>
      </c>
      <c r="N39" s="15">
        <v>0.5</v>
      </c>
      <c r="O39" s="15">
        <v>0.5</v>
      </c>
      <c r="P39" s="36">
        <f t="shared" si="0"/>
        <v>3</v>
      </c>
      <c r="Q39" s="15">
        <v>1</v>
      </c>
      <c r="R39" s="15">
        <v>1</v>
      </c>
      <c r="S39" s="15">
        <v>1</v>
      </c>
      <c r="T39" s="36">
        <f t="shared" si="6"/>
        <v>3</v>
      </c>
      <c r="U39" s="15">
        <v>1</v>
      </c>
      <c r="V39" s="15">
        <v>1</v>
      </c>
      <c r="W39" s="15">
        <v>1</v>
      </c>
      <c r="X39" s="36">
        <v>1</v>
      </c>
      <c r="Y39" s="46">
        <f t="shared" si="7"/>
        <v>4</v>
      </c>
      <c r="Z39" s="36">
        <f t="shared" si="8"/>
        <v>1</v>
      </c>
      <c r="AA39" s="15">
        <v>0.5</v>
      </c>
      <c r="AB39" s="15">
        <v>0.5</v>
      </c>
      <c r="AC39" s="15">
        <v>0</v>
      </c>
      <c r="AD39" s="15">
        <v>0</v>
      </c>
      <c r="AE39" s="36">
        <v>1</v>
      </c>
      <c r="AF39" s="36">
        <v>1</v>
      </c>
      <c r="AG39" s="36">
        <v>1</v>
      </c>
      <c r="AH39" s="36">
        <v>0</v>
      </c>
      <c r="AI39" s="50">
        <f t="shared" si="9"/>
        <v>2</v>
      </c>
      <c r="AJ39" s="36">
        <v>1</v>
      </c>
      <c r="AK39" s="36">
        <v>1</v>
      </c>
      <c r="AL39" s="65">
        <f t="shared" si="10"/>
        <v>2.9</v>
      </c>
      <c r="AM39" s="36">
        <v>1</v>
      </c>
      <c r="AN39" s="36">
        <v>1</v>
      </c>
      <c r="AO39" s="36">
        <v>0.9</v>
      </c>
      <c r="AP39" s="73">
        <f t="shared" si="11"/>
        <v>4.884615384615385</v>
      </c>
      <c r="AQ39" s="36">
        <v>1</v>
      </c>
      <c r="AR39" s="36">
        <f t="shared" si="12"/>
        <v>0.88461538461538458</v>
      </c>
      <c r="AS39" s="15">
        <v>1</v>
      </c>
      <c r="AT39" s="15">
        <v>0.5</v>
      </c>
      <c r="AU39" s="15">
        <v>0.5</v>
      </c>
      <c r="AV39" s="15">
        <v>1</v>
      </c>
      <c r="AW39" s="15">
        <v>1</v>
      </c>
      <c r="AX39" s="15">
        <v>1</v>
      </c>
      <c r="AY39" s="15">
        <v>1</v>
      </c>
      <c r="AZ39" s="15">
        <v>0.5</v>
      </c>
      <c r="BA39" s="15">
        <v>1</v>
      </c>
      <c r="BB39" s="15">
        <v>1</v>
      </c>
      <c r="BC39" s="15">
        <v>1</v>
      </c>
      <c r="BD39" s="15">
        <v>1</v>
      </c>
      <c r="BE39" s="15">
        <v>1</v>
      </c>
      <c r="BF39" s="36">
        <v>1</v>
      </c>
      <c r="BG39" s="68">
        <v>1</v>
      </c>
      <c r="BH39" s="36">
        <v>1</v>
      </c>
    </row>
    <row r="40" spans="1:60" s="32" customFormat="1" ht="18" customHeight="1">
      <c r="A40" s="5">
        <v>31</v>
      </c>
      <c r="B40" s="59" t="s">
        <v>196</v>
      </c>
      <c r="C40" s="75">
        <f t="shared" si="1"/>
        <v>26.184615384615384</v>
      </c>
      <c r="D40" s="60">
        <f t="shared" si="2"/>
        <v>13.8</v>
      </c>
      <c r="E40" s="24">
        <f t="shared" si="3"/>
        <v>2.8</v>
      </c>
      <c r="F40" s="15">
        <v>0.8</v>
      </c>
      <c r="G40" s="15">
        <v>1</v>
      </c>
      <c r="H40" s="15">
        <v>1</v>
      </c>
      <c r="I40" s="35">
        <v>1</v>
      </c>
      <c r="J40" s="36">
        <f t="shared" si="4"/>
        <v>2</v>
      </c>
      <c r="K40" s="15">
        <v>1</v>
      </c>
      <c r="L40" s="15">
        <v>1</v>
      </c>
      <c r="M40" s="36">
        <f t="shared" si="5"/>
        <v>1</v>
      </c>
      <c r="N40" s="15">
        <v>0.5</v>
      </c>
      <c r="O40" s="15">
        <v>0.5</v>
      </c>
      <c r="P40" s="36">
        <f t="shared" si="0"/>
        <v>3</v>
      </c>
      <c r="Q40" s="15">
        <v>1</v>
      </c>
      <c r="R40" s="15">
        <v>1</v>
      </c>
      <c r="S40" s="15">
        <v>1</v>
      </c>
      <c r="T40" s="36">
        <f t="shared" si="6"/>
        <v>3</v>
      </c>
      <c r="U40" s="15">
        <v>1</v>
      </c>
      <c r="V40" s="15">
        <v>1</v>
      </c>
      <c r="W40" s="15">
        <v>1</v>
      </c>
      <c r="X40" s="36">
        <v>1</v>
      </c>
      <c r="Y40" s="46">
        <f t="shared" si="7"/>
        <v>3</v>
      </c>
      <c r="Z40" s="36">
        <f t="shared" si="8"/>
        <v>0</v>
      </c>
      <c r="AA40" s="15">
        <v>0</v>
      </c>
      <c r="AB40" s="15">
        <v>0</v>
      </c>
      <c r="AC40" s="15">
        <v>0</v>
      </c>
      <c r="AD40" s="15">
        <v>0</v>
      </c>
      <c r="AE40" s="36">
        <v>1</v>
      </c>
      <c r="AF40" s="36">
        <v>1</v>
      </c>
      <c r="AG40" s="36">
        <v>1</v>
      </c>
      <c r="AH40" s="36">
        <v>0</v>
      </c>
      <c r="AI40" s="50">
        <f t="shared" si="9"/>
        <v>2</v>
      </c>
      <c r="AJ40" s="36">
        <v>1</v>
      </c>
      <c r="AK40" s="36">
        <v>1</v>
      </c>
      <c r="AL40" s="65">
        <f t="shared" si="10"/>
        <v>3</v>
      </c>
      <c r="AM40" s="36">
        <v>1</v>
      </c>
      <c r="AN40" s="36">
        <v>1</v>
      </c>
      <c r="AO40" s="36">
        <v>1</v>
      </c>
      <c r="AP40" s="73">
        <f t="shared" si="11"/>
        <v>4.384615384615385</v>
      </c>
      <c r="AQ40" s="36">
        <v>1</v>
      </c>
      <c r="AR40" s="36">
        <f t="shared" si="12"/>
        <v>0.38461538461538464</v>
      </c>
      <c r="AS40" s="15">
        <v>0</v>
      </c>
      <c r="AT40" s="15">
        <v>1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1</v>
      </c>
      <c r="BB40" s="15">
        <v>1</v>
      </c>
      <c r="BC40" s="15">
        <v>0</v>
      </c>
      <c r="BD40" s="15">
        <v>1</v>
      </c>
      <c r="BE40" s="15">
        <v>1</v>
      </c>
      <c r="BF40" s="36">
        <v>1</v>
      </c>
      <c r="BG40" s="68">
        <v>1</v>
      </c>
      <c r="BH40" s="36">
        <v>1</v>
      </c>
    </row>
    <row r="41" spans="1:60" s="32" customFormat="1" ht="18" customHeight="1">
      <c r="A41" s="5">
        <v>32</v>
      </c>
      <c r="B41" s="62" t="s">
        <v>197</v>
      </c>
      <c r="C41" s="75">
        <f t="shared" si="1"/>
        <v>28.761538461538457</v>
      </c>
      <c r="D41" s="60">
        <f t="shared" si="2"/>
        <v>14</v>
      </c>
      <c r="E41" s="24">
        <f t="shared" si="3"/>
        <v>3</v>
      </c>
      <c r="F41" s="15">
        <v>1</v>
      </c>
      <c r="G41" s="15">
        <v>1</v>
      </c>
      <c r="H41" s="15">
        <v>1</v>
      </c>
      <c r="I41" s="35">
        <v>1</v>
      </c>
      <c r="J41" s="36">
        <f t="shared" si="4"/>
        <v>2</v>
      </c>
      <c r="K41" s="15">
        <v>1</v>
      </c>
      <c r="L41" s="15">
        <v>1</v>
      </c>
      <c r="M41" s="36">
        <f t="shared" si="5"/>
        <v>1</v>
      </c>
      <c r="N41" s="15">
        <v>0.5</v>
      </c>
      <c r="O41" s="15">
        <v>0.5</v>
      </c>
      <c r="P41" s="36">
        <f t="shared" si="0"/>
        <v>3</v>
      </c>
      <c r="Q41" s="15">
        <v>1</v>
      </c>
      <c r="R41" s="15">
        <v>1</v>
      </c>
      <c r="S41" s="15">
        <v>1</v>
      </c>
      <c r="T41" s="36">
        <f t="shared" si="6"/>
        <v>3</v>
      </c>
      <c r="U41" s="15">
        <v>1</v>
      </c>
      <c r="V41" s="15">
        <v>1</v>
      </c>
      <c r="W41" s="15">
        <v>1</v>
      </c>
      <c r="X41" s="36">
        <v>1</v>
      </c>
      <c r="Y41" s="46">
        <f t="shared" si="7"/>
        <v>4.9000000000000004</v>
      </c>
      <c r="Z41" s="36">
        <f t="shared" si="8"/>
        <v>1</v>
      </c>
      <c r="AA41" s="15">
        <v>0</v>
      </c>
      <c r="AB41" s="15">
        <v>0.5</v>
      </c>
      <c r="AC41" s="15">
        <v>0.5</v>
      </c>
      <c r="AD41" s="15">
        <v>0</v>
      </c>
      <c r="AE41" s="36">
        <v>1</v>
      </c>
      <c r="AF41" s="36">
        <v>1</v>
      </c>
      <c r="AG41" s="36">
        <v>0.9</v>
      </c>
      <c r="AH41" s="36">
        <v>1</v>
      </c>
      <c r="AI41" s="50">
        <f t="shared" si="9"/>
        <v>2</v>
      </c>
      <c r="AJ41" s="36">
        <v>1</v>
      </c>
      <c r="AK41" s="36">
        <v>1</v>
      </c>
      <c r="AL41" s="65">
        <f t="shared" si="10"/>
        <v>2.9</v>
      </c>
      <c r="AM41" s="36">
        <v>1</v>
      </c>
      <c r="AN41" s="36">
        <v>1</v>
      </c>
      <c r="AO41" s="36">
        <v>0.9</v>
      </c>
      <c r="AP41" s="73">
        <f t="shared" si="11"/>
        <v>4.9615384615384617</v>
      </c>
      <c r="AQ41" s="36">
        <v>1</v>
      </c>
      <c r="AR41" s="36">
        <f t="shared" si="12"/>
        <v>0.96153846153846156</v>
      </c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15">
        <v>0.5</v>
      </c>
      <c r="AZ41" s="15">
        <v>1</v>
      </c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36">
        <v>1</v>
      </c>
      <c r="BG41" s="68">
        <v>1</v>
      </c>
      <c r="BH41" s="36">
        <v>1</v>
      </c>
    </row>
    <row r="42" spans="1:60" s="32" customFormat="1" ht="18" customHeight="1">
      <c r="A42" s="5">
        <v>33</v>
      </c>
      <c r="B42" s="62" t="s">
        <v>198</v>
      </c>
      <c r="C42" s="75">
        <f t="shared" si="1"/>
        <v>25.9</v>
      </c>
      <c r="D42" s="60">
        <f t="shared" si="2"/>
        <v>10.9</v>
      </c>
      <c r="E42" s="24">
        <f t="shared" si="3"/>
        <v>2.9</v>
      </c>
      <c r="F42" s="29">
        <v>1</v>
      </c>
      <c r="G42" s="29">
        <v>0.9</v>
      </c>
      <c r="H42" s="29">
        <v>1</v>
      </c>
      <c r="I42" s="35">
        <v>0</v>
      </c>
      <c r="J42" s="36">
        <f t="shared" si="4"/>
        <v>2</v>
      </c>
      <c r="K42" s="29">
        <v>1</v>
      </c>
      <c r="L42" s="15">
        <v>1</v>
      </c>
      <c r="M42" s="36">
        <f t="shared" si="5"/>
        <v>1</v>
      </c>
      <c r="N42" s="15">
        <v>0.5</v>
      </c>
      <c r="O42" s="15">
        <v>0.5</v>
      </c>
      <c r="P42" s="36">
        <f t="shared" si="0"/>
        <v>2</v>
      </c>
      <c r="Q42" s="15">
        <v>1</v>
      </c>
      <c r="R42" s="29">
        <v>0</v>
      </c>
      <c r="S42" s="15">
        <v>1</v>
      </c>
      <c r="T42" s="36">
        <f t="shared" si="6"/>
        <v>2</v>
      </c>
      <c r="U42" s="29">
        <v>1</v>
      </c>
      <c r="V42" s="29">
        <v>0</v>
      </c>
      <c r="W42" s="15">
        <v>1</v>
      </c>
      <c r="X42" s="38">
        <v>1</v>
      </c>
      <c r="Y42" s="46">
        <f t="shared" si="7"/>
        <v>5.5</v>
      </c>
      <c r="Z42" s="36">
        <f t="shared" si="8"/>
        <v>1.5</v>
      </c>
      <c r="AA42" s="29">
        <v>0.5</v>
      </c>
      <c r="AB42" s="29">
        <v>0.5</v>
      </c>
      <c r="AC42" s="29">
        <v>0.5</v>
      </c>
      <c r="AD42" s="29">
        <v>0</v>
      </c>
      <c r="AE42" s="38">
        <v>1</v>
      </c>
      <c r="AF42" s="36">
        <v>1</v>
      </c>
      <c r="AG42" s="38">
        <v>1</v>
      </c>
      <c r="AH42" s="38">
        <v>1</v>
      </c>
      <c r="AI42" s="50">
        <f t="shared" si="9"/>
        <v>1.5</v>
      </c>
      <c r="AJ42" s="38">
        <v>1</v>
      </c>
      <c r="AK42" s="38">
        <v>0.5</v>
      </c>
      <c r="AL42" s="65">
        <f t="shared" si="10"/>
        <v>3</v>
      </c>
      <c r="AM42" s="38">
        <v>1</v>
      </c>
      <c r="AN42" s="38">
        <v>1</v>
      </c>
      <c r="AO42" s="38">
        <v>1</v>
      </c>
      <c r="AP42" s="73">
        <f t="shared" si="11"/>
        <v>5</v>
      </c>
      <c r="AQ42" s="38">
        <v>1</v>
      </c>
      <c r="AR42" s="36">
        <f t="shared" si="12"/>
        <v>1</v>
      </c>
      <c r="AS42" s="29">
        <v>1</v>
      </c>
      <c r="AT42" s="29">
        <v>1</v>
      </c>
      <c r="AU42" s="29">
        <v>1</v>
      </c>
      <c r="AV42" s="29">
        <v>1</v>
      </c>
      <c r="AW42" s="29">
        <v>1</v>
      </c>
      <c r="AX42" s="29">
        <v>1</v>
      </c>
      <c r="AY42" s="29">
        <v>1</v>
      </c>
      <c r="AZ42" s="29">
        <v>1</v>
      </c>
      <c r="BA42" s="29">
        <v>1</v>
      </c>
      <c r="BB42" s="29">
        <v>1</v>
      </c>
      <c r="BC42" s="29">
        <v>1</v>
      </c>
      <c r="BD42" s="15">
        <v>1</v>
      </c>
      <c r="BE42" s="15">
        <v>1</v>
      </c>
      <c r="BF42" s="38">
        <v>1</v>
      </c>
      <c r="BG42" s="38">
        <v>1</v>
      </c>
      <c r="BH42" s="36">
        <v>1</v>
      </c>
    </row>
    <row r="43" spans="1:60" s="32" customFormat="1" ht="18" customHeight="1">
      <c r="A43" s="5">
        <v>34</v>
      </c>
      <c r="B43" s="62" t="s">
        <v>199</v>
      </c>
      <c r="C43" s="75">
        <f t="shared" si="1"/>
        <v>24.4</v>
      </c>
      <c r="D43" s="60">
        <f t="shared" si="2"/>
        <v>10</v>
      </c>
      <c r="E43" s="24">
        <f t="shared" si="3"/>
        <v>2</v>
      </c>
      <c r="F43" s="15">
        <v>1</v>
      </c>
      <c r="G43" s="42">
        <v>0</v>
      </c>
      <c r="H43" s="15">
        <v>1</v>
      </c>
      <c r="I43" s="35">
        <v>0</v>
      </c>
      <c r="J43" s="36">
        <f t="shared" si="4"/>
        <v>2</v>
      </c>
      <c r="K43" s="15">
        <v>1</v>
      </c>
      <c r="L43" s="15">
        <v>1</v>
      </c>
      <c r="M43" s="36">
        <f t="shared" si="5"/>
        <v>1</v>
      </c>
      <c r="N43" s="15">
        <v>0.5</v>
      </c>
      <c r="O43" s="15">
        <v>0.5</v>
      </c>
      <c r="P43" s="36">
        <f t="shared" si="0"/>
        <v>2</v>
      </c>
      <c r="Q43" s="15">
        <v>1</v>
      </c>
      <c r="R43" s="15">
        <v>0</v>
      </c>
      <c r="S43" s="15">
        <v>1</v>
      </c>
      <c r="T43" s="36">
        <f t="shared" si="6"/>
        <v>2</v>
      </c>
      <c r="U43" s="15">
        <v>1</v>
      </c>
      <c r="V43" s="15">
        <v>0</v>
      </c>
      <c r="W43" s="15">
        <v>1</v>
      </c>
      <c r="X43" s="36">
        <v>1</v>
      </c>
      <c r="Y43" s="46">
        <f t="shared" si="7"/>
        <v>5.5</v>
      </c>
      <c r="Z43" s="36">
        <f t="shared" si="8"/>
        <v>1.5</v>
      </c>
      <c r="AA43" s="15">
        <v>0.5</v>
      </c>
      <c r="AB43" s="15">
        <v>0.5</v>
      </c>
      <c r="AC43" s="15">
        <v>0.5</v>
      </c>
      <c r="AD43" s="15">
        <v>0</v>
      </c>
      <c r="AE43" s="36">
        <v>1</v>
      </c>
      <c r="AF43" s="36">
        <v>1</v>
      </c>
      <c r="AG43" s="36">
        <v>1</v>
      </c>
      <c r="AH43" s="36">
        <v>1</v>
      </c>
      <c r="AI43" s="50">
        <f t="shared" si="9"/>
        <v>2</v>
      </c>
      <c r="AJ43" s="36">
        <v>1</v>
      </c>
      <c r="AK43" s="36">
        <v>1</v>
      </c>
      <c r="AL43" s="65">
        <f t="shared" si="10"/>
        <v>2.9</v>
      </c>
      <c r="AM43" s="36">
        <v>1</v>
      </c>
      <c r="AN43" s="36">
        <v>1</v>
      </c>
      <c r="AO43" s="36">
        <v>0.9</v>
      </c>
      <c r="AP43" s="73">
        <f t="shared" si="11"/>
        <v>4</v>
      </c>
      <c r="AQ43" s="36">
        <v>1</v>
      </c>
      <c r="AR43" s="36">
        <f t="shared" si="12"/>
        <v>1</v>
      </c>
      <c r="AS43" s="15">
        <v>1</v>
      </c>
      <c r="AT43" s="15">
        <v>1</v>
      </c>
      <c r="AU43" s="15">
        <v>1</v>
      </c>
      <c r="AV43" s="15">
        <v>1</v>
      </c>
      <c r="AW43" s="15">
        <v>1</v>
      </c>
      <c r="AX43" s="15">
        <v>1</v>
      </c>
      <c r="AY43" s="15">
        <v>1</v>
      </c>
      <c r="AZ43" s="15">
        <v>1</v>
      </c>
      <c r="BA43" s="15">
        <v>1</v>
      </c>
      <c r="BB43" s="15">
        <v>1</v>
      </c>
      <c r="BC43" s="15">
        <v>1</v>
      </c>
      <c r="BD43" s="15">
        <v>1</v>
      </c>
      <c r="BE43" s="15">
        <v>1</v>
      </c>
      <c r="BF43" s="36">
        <v>1</v>
      </c>
      <c r="BG43" s="68">
        <v>0</v>
      </c>
      <c r="BH43" s="36">
        <v>1</v>
      </c>
    </row>
    <row r="44" spans="1:60" s="32" customFormat="1" ht="18" customHeight="1">
      <c r="A44" s="5">
        <v>35</v>
      </c>
      <c r="B44" s="62" t="s">
        <v>200</v>
      </c>
      <c r="C44" s="75">
        <f t="shared" si="1"/>
        <v>25.5</v>
      </c>
      <c r="D44" s="60">
        <f t="shared" si="2"/>
        <v>10</v>
      </c>
      <c r="E44" s="24">
        <f t="shared" si="3"/>
        <v>2</v>
      </c>
      <c r="F44" s="15">
        <v>1</v>
      </c>
      <c r="G44" s="42">
        <v>0</v>
      </c>
      <c r="H44" s="15">
        <v>1</v>
      </c>
      <c r="I44" s="35">
        <v>0</v>
      </c>
      <c r="J44" s="36">
        <f t="shared" si="4"/>
        <v>2</v>
      </c>
      <c r="K44" s="15">
        <v>1</v>
      </c>
      <c r="L44" s="15">
        <v>1</v>
      </c>
      <c r="M44" s="36">
        <f t="shared" si="5"/>
        <v>1</v>
      </c>
      <c r="N44" s="15">
        <v>0.5</v>
      </c>
      <c r="O44" s="15">
        <v>0.5</v>
      </c>
      <c r="P44" s="36">
        <f t="shared" si="0"/>
        <v>2</v>
      </c>
      <c r="Q44" s="15">
        <v>1</v>
      </c>
      <c r="R44" s="15">
        <v>0</v>
      </c>
      <c r="S44" s="15">
        <v>1</v>
      </c>
      <c r="T44" s="36">
        <f t="shared" si="6"/>
        <v>2</v>
      </c>
      <c r="U44" s="15">
        <v>1</v>
      </c>
      <c r="V44" s="15">
        <v>0</v>
      </c>
      <c r="W44" s="15">
        <v>1</v>
      </c>
      <c r="X44" s="36">
        <v>1</v>
      </c>
      <c r="Y44" s="46">
        <f t="shared" si="7"/>
        <v>5.5</v>
      </c>
      <c r="Z44" s="36">
        <f t="shared" si="8"/>
        <v>1.5</v>
      </c>
      <c r="AA44" s="15">
        <v>0.5</v>
      </c>
      <c r="AB44" s="15">
        <v>0.5</v>
      </c>
      <c r="AC44" s="15">
        <v>0.5</v>
      </c>
      <c r="AD44" s="15">
        <v>0</v>
      </c>
      <c r="AE44" s="36">
        <v>1</v>
      </c>
      <c r="AF44" s="36">
        <v>1</v>
      </c>
      <c r="AG44" s="36">
        <v>1</v>
      </c>
      <c r="AH44" s="36">
        <v>1</v>
      </c>
      <c r="AI44" s="50">
        <f t="shared" si="9"/>
        <v>2</v>
      </c>
      <c r="AJ44" s="36">
        <v>1</v>
      </c>
      <c r="AK44" s="36">
        <v>1</v>
      </c>
      <c r="AL44" s="65">
        <f t="shared" si="10"/>
        <v>3</v>
      </c>
      <c r="AM44" s="36">
        <v>1</v>
      </c>
      <c r="AN44" s="36">
        <v>1</v>
      </c>
      <c r="AO44" s="36">
        <v>1</v>
      </c>
      <c r="AP44" s="73">
        <f t="shared" si="11"/>
        <v>5</v>
      </c>
      <c r="AQ44" s="36">
        <v>1</v>
      </c>
      <c r="AR44" s="36">
        <f t="shared" si="12"/>
        <v>1</v>
      </c>
      <c r="AS44" s="15">
        <v>1</v>
      </c>
      <c r="AT44" s="15">
        <v>1</v>
      </c>
      <c r="AU44" s="15">
        <v>1</v>
      </c>
      <c r="AV44" s="15">
        <v>1</v>
      </c>
      <c r="AW44" s="15">
        <v>1</v>
      </c>
      <c r="AX44" s="15">
        <v>1</v>
      </c>
      <c r="AY44" s="15">
        <v>1</v>
      </c>
      <c r="AZ44" s="15">
        <v>1</v>
      </c>
      <c r="BA44" s="15">
        <v>1</v>
      </c>
      <c r="BB44" s="15">
        <v>1</v>
      </c>
      <c r="BC44" s="15">
        <v>1</v>
      </c>
      <c r="BD44" s="15">
        <v>1</v>
      </c>
      <c r="BE44" s="15">
        <v>1</v>
      </c>
      <c r="BF44" s="36">
        <v>1</v>
      </c>
      <c r="BG44" s="68">
        <v>1</v>
      </c>
      <c r="BH44" s="36">
        <v>1</v>
      </c>
    </row>
    <row r="45" spans="1:60" s="32" customFormat="1" ht="18" customHeight="1">
      <c r="A45" s="5">
        <v>36</v>
      </c>
      <c r="B45" s="62" t="s">
        <v>201</v>
      </c>
      <c r="C45" s="75">
        <f t="shared" si="1"/>
        <v>24.523076923076925</v>
      </c>
      <c r="D45" s="60">
        <f t="shared" si="2"/>
        <v>9.5</v>
      </c>
      <c r="E45" s="24">
        <f t="shared" si="3"/>
        <v>2</v>
      </c>
      <c r="F45" s="15">
        <v>1</v>
      </c>
      <c r="G45" s="42">
        <v>0</v>
      </c>
      <c r="H45" s="15">
        <v>1</v>
      </c>
      <c r="I45" s="35">
        <v>0</v>
      </c>
      <c r="J45" s="36">
        <f t="shared" si="4"/>
        <v>2</v>
      </c>
      <c r="K45" s="15">
        <v>1</v>
      </c>
      <c r="L45" s="15">
        <v>1</v>
      </c>
      <c r="M45" s="36">
        <f t="shared" si="5"/>
        <v>1</v>
      </c>
      <c r="N45" s="15">
        <v>0.5</v>
      </c>
      <c r="O45" s="15">
        <v>0.5</v>
      </c>
      <c r="P45" s="36">
        <f t="shared" si="0"/>
        <v>2</v>
      </c>
      <c r="Q45" s="15">
        <v>1</v>
      </c>
      <c r="R45" s="15">
        <v>0</v>
      </c>
      <c r="S45" s="15">
        <v>1</v>
      </c>
      <c r="T45" s="36">
        <f t="shared" si="6"/>
        <v>1.5</v>
      </c>
      <c r="U45" s="15">
        <v>0.5</v>
      </c>
      <c r="V45" s="15">
        <v>0</v>
      </c>
      <c r="W45" s="15">
        <v>1</v>
      </c>
      <c r="X45" s="36">
        <v>1</v>
      </c>
      <c r="Y45" s="46">
        <f t="shared" si="7"/>
        <v>5.5</v>
      </c>
      <c r="Z45" s="36">
        <f t="shared" si="8"/>
        <v>1.5</v>
      </c>
      <c r="AA45" s="15">
        <v>0.5</v>
      </c>
      <c r="AB45" s="15">
        <v>0.5</v>
      </c>
      <c r="AC45" s="15">
        <v>0.5</v>
      </c>
      <c r="AD45" s="15">
        <v>0</v>
      </c>
      <c r="AE45" s="36">
        <v>1</v>
      </c>
      <c r="AF45" s="36">
        <v>1</v>
      </c>
      <c r="AG45" s="36">
        <v>1</v>
      </c>
      <c r="AH45" s="36">
        <v>1</v>
      </c>
      <c r="AI45" s="50">
        <f t="shared" si="9"/>
        <v>2</v>
      </c>
      <c r="AJ45" s="36">
        <v>1</v>
      </c>
      <c r="AK45" s="36">
        <v>1</v>
      </c>
      <c r="AL45" s="65">
        <f t="shared" si="10"/>
        <v>2.6</v>
      </c>
      <c r="AM45" s="36">
        <v>1</v>
      </c>
      <c r="AN45" s="36">
        <v>1</v>
      </c>
      <c r="AO45" s="36">
        <v>0.6</v>
      </c>
      <c r="AP45" s="73">
        <f t="shared" si="11"/>
        <v>4.9230769230769234</v>
      </c>
      <c r="AQ45" s="36">
        <v>1</v>
      </c>
      <c r="AR45" s="36">
        <f t="shared" si="12"/>
        <v>0.92307692307692313</v>
      </c>
      <c r="AS45" s="15">
        <v>0.5</v>
      </c>
      <c r="AT45" s="15">
        <v>0.5</v>
      </c>
      <c r="AU45" s="15">
        <v>1</v>
      </c>
      <c r="AV45" s="15">
        <v>1</v>
      </c>
      <c r="AW45" s="15">
        <v>1</v>
      </c>
      <c r="AX45" s="15">
        <v>1</v>
      </c>
      <c r="AY45" s="15">
        <v>1</v>
      </c>
      <c r="AZ45" s="26">
        <v>1</v>
      </c>
      <c r="BA45" s="26">
        <v>1</v>
      </c>
      <c r="BB45" s="26">
        <v>1</v>
      </c>
      <c r="BC45" s="26">
        <v>1</v>
      </c>
      <c r="BD45" s="15">
        <v>1</v>
      </c>
      <c r="BE45" s="15">
        <v>1</v>
      </c>
      <c r="BF45" s="68">
        <v>1</v>
      </c>
      <c r="BG45" s="68">
        <v>1</v>
      </c>
      <c r="BH45" s="36">
        <v>1</v>
      </c>
    </row>
    <row r="46" spans="1:60" s="32" customFormat="1" ht="18" customHeight="1">
      <c r="A46" s="5">
        <v>37</v>
      </c>
      <c r="B46" s="62" t="s">
        <v>202</v>
      </c>
      <c r="C46" s="75">
        <f t="shared" si="1"/>
        <v>23.092307692307692</v>
      </c>
      <c r="D46" s="60">
        <f t="shared" si="2"/>
        <v>9</v>
      </c>
      <c r="E46" s="24">
        <f t="shared" si="3"/>
        <v>1</v>
      </c>
      <c r="F46" s="15">
        <v>0</v>
      </c>
      <c r="G46" s="42">
        <v>0</v>
      </c>
      <c r="H46" s="15">
        <v>1</v>
      </c>
      <c r="I46" s="35">
        <v>0</v>
      </c>
      <c r="J46" s="36">
        <f t="shared" si="4"/>
        <v>2</v>
      </c>
      <c r="K46" s="15">
        <v>1</v>
      </c>
      <c r="L46" s="15">
        <v>1</v>
      </c>
      <c r="M46" s="36">
        <f t="shared" si="5"/>
        <v>1</v>
      </c>
      <c r="N46" s="15">
        <v>0.5</v>
      </c>
      <c r="O46" s="15">
        <v>0.5</v>
      </c>
      <c r="P46" s="36">
        <f t="shared" si="0"/>
        <v>2</v>
      </c>
      <c r="Q46" s="15">
        <v>1</v>
      </c>
      <c r="R46" s="15">
        <v>0</v>
      </c>
      <c r="S46" s="15">
        <v>1</v>
      </c>
      <c r="T46" s="36">
        <f t="shared" si="6"/>
        <v>2</v>
      </c>
      <c r="U46" s="15">
        <v>1</v>
      </c>
      <c r="V46" s="15">
        <v>0</v>
      </c>
      <c r="W46" s="15">
        <v>1</v>
      </c>
      <c r="X46" s="36">
        <v>1</v>
      </c>
      <c r="Y46" s="46">
        <f t="shared" si="7"/>
        <v>5.4</v>
      </c>
      <c r="Z46" s="36">
        <f t="shared" si="8"/>
        <v>1.5</v>
      </c>
      <c r="AA46" s="15">
        <v>0.5</v>
      </c>
      <c r="AB46" s="15">
        <v>0.5</v>
      </c>
      <c r="AC46" s="15">
        <v>0.5</v>
      </c>
      <c r="AD46" s="15">
        <v>0</v>
      </c>
      <c r="AE46" s="36">
        <v>1</v>
      </c>
      <c r="AF46" s="36">
        <v>1</v>
      </c>
      <c r="AG46" s="36">
        <v>0.9</v>
      </c>
      <c r="AH46" s="36">
        <v>1</v>
      </c>
      <c r="AI46" s="50">
        <f t="shared" si="9"/>
        <v>2</v>
      </c>
      <c r="AJ46" s="36">
        <v>1</v>
      </c>
      <c r="AK46" s="36">
        <v>1</v>
      </c>
      <c r="AL46" s="65">
        <f t="shared" si="10"/>
        <v>2.5</v>
      </c>
      <c r="AM46" s="36">
        <v>1</v>
      </c>
      <c r="AN46" s="36">
        <v>1</v>
      </c>
      <c r="AO46" s="36">
        <v>0.5</v>
      </c>
      <c r="AP46" s="73">
        <f t="shared" si="11"/>
        <v>4.1923076923076925</v>
      </c>
      <c r="AQ46" s="36">
        <v>0.5</v>
      </c>
      <c r="AR46" s="36">
        <f t="shared" si="12"/>
        <v>0.69230769230769229</v>
      </c>
      <c r="AS46" s="15">
        <v>0.5</v>
      </c>
      <c r="AT46" s="15">
        <v>0.5</v>
      </c>
      <c r="AU46" s="15">
        <v>1</v>
      </c>
      <c r="AV46" s="15">
        <v>0.5</v>
      </c>
      <c r="AW46" s="15">
        <v>0.5</v>
      </c>
      <c r="AX46" s="15">
        <v>0</v>
      </c>
      <c r="AY46" s="15">
        <v>1</v>
      </c>
      <c r="AZ46" s="26">
        <v>0.5</v>
      </c>
      <c r="BA46" s="26">
        <v>0.5</v>
      </c>
      <c r="BB46" s="26">
        <v>1</v>
      </c>
      <c r="BC46" s="26">
        <v>1</v>
      </c>
      <c r="BD46" s="15">
        <v>1</v>
      </c>
      <c r="BE46" s="15">
        <v>1</v>
      </c>
      <c r="BF46" s="68">
        <v>1</v>
      </c>
      <c r="BG46" s="68">
        <v>1</v>
      </c>
      <c r="BH46" s="36">
        <v>1</v>
      </c>
    </row>
    <row r="47" spans="1:60" s="32" customFormat="1" ht="39.75" customHeight="1">
      <c r="A47" s="30"/>
      <c r="B47" s="30"/>
      <c r="C47" s="76"/>
      <c r="D47" s="40"/>
      <c r="E47" s="33"/>
      <c r="F47" s="34"/>
      <c r="G47" s="34">
        <v>20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4"/>
      <c r="Z47" s="34"/>
      <c r="AA47" s="34"/>
      <c r="AB47" s="34"/>
      <c r="AC47" s="34"/>
      <c r="AD47" s="34"/>
      <c r="AE47" s="34"/>
      <c r="AF47" s="34"/>
      <c r="AG47" s="34"/>
      <c r="AH47" s="34"/>
      <c r="AI47" s="48"/>
      <c r="AJ47" s="34"/>
      <c r="AK47" s="34"/>
      <c r="AL47" s="66"/>
      <c r="AM47" s="34"/>
      <c r="AN47" s="34"/>
      <c r="AO47" s="34"/>
      <c r="AP47" s="71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</sheetData>
  <mergeCells count="16">
    <mergeCell ref="A9:B9"/>
    <mergeCell ref="D3:X3"/>
    <mergeCell ref="D4:D7"/>
    <mergeCell ref="A3:B5"/>
    <mergeCell ref="Z3:AH3"/>
    <mergeCell ref="Y3:Y7"/>
    <mergeCell ref="AP3:BH3"/>
    <mergeCell ref="AP4:AP7"/>
    <mergeCell ref="C3:C8"/>
    <mergeCell ref="A6:B6"/>
    <mergeCell ref="A7:B7"/>
    <mergeCell ref="A8:B8"/>
    <mergeCell ref="AJ3:AK3"/>
    <mergeCell ref="AM3:AO3"/>
    <mergeCell ref="AI3:AI7"/>
    <mergeCell ref="AL3:AL7"/>
  </mergeCells>
  <pageMargins left="0.19685039370078741" right="0.19685039370078741" top="0.19685039370078741" bottom="0.19685039370078741" header="0.31496062992125984" footer="0.31496062992125984"/>
  <pageSetup paperSize="8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учетом проверки</vt:lpstr>
      <vt:lpstr>'с учетом проверки'!Заголовки_для_печати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</dc:creator>
  <cp:lastModifiedBy>Гл сп-эксперт1</cp:lastModifiedBy>
  <cp:lastPrinted>2015-12-18T04:41:24Z</cp:lastPrinted>
  <dcterms:created xsi:type="dcterms:W3CDTF">2015-07-24T12:32:27Z</dcterms:created>
  <dcterms:modified xsi:type="dcterms:W3CDTF">2016-03-03T12:31:46Z</dcterms:modified>
</cp:coreProperties>
</file>